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drawings/drawing21.xml" ContentType="application/vnd.openxmlformats-officedocument.drawing+xml"/>
  <Override PartName="/xl/embeddings/oleObject21.bin" ContentType="application/vnd.openxmlformats-officedocument.oleObject"/>
  <Override PartName="/xl/drawings/drawing22.xml" ContentType="application/vnd.openxmlformats-officedocument.drawing+xml"/>
  <Override PartName="/xl/embeddings/oleObject22.bin" ContentType="application/vnd.openxmlformats-officedocument.oleObject"/>
  <Override PartName="/xl/drawings/drawing23.xml" ContentType="application/vnd.openxmlformats-officedocument.drawing+xml"/>
  <Override PartName="/xl/embeddings/oleObject23.bin" ContentType="application/vnd.openxmlformats-officedocument.oleObject"/>
  <Override PartName="/xl/drawings/drawing24.xml" ContentType="application/vnd.openxmlformats-officedocument.drawing+xml"/>
  <Override PartName="/xl/embeddings/oleObject2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18A1611A-3BC0-42D6-A660-B34CEE21908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4-2025" sheetId="108" r:id="rId2"/>
    <sheet name="03-2025" sheetId="107" r:id="rId3"/>
    <sheet name="02-2025 " sheetId="105" r:id="rId4"/>
    <sheet name="01-2025" sheetId="104" r:id="rId5"/>
    <sheet name="12-2024" sheetId="103" r:id="rId6"/>
    <sheet name="11-2024" sheetId="102" r:id="rId7"/>
    <sheet name="10-2024" sheetId="101" r:id="rId8"/>
    <sheet name="09-2024" sheetId="100" r:id="rId9"/>
    <sheet name="08-2024" sheetId="99" r:id="rId10"/>
    <sheet name="07-2024" sheetId="97" r:id="rId11"/>
    <sheet name="06-2024" sheetId="96" r:id="rId12"/>
    <sheet name="05-2024" sheetId="95" r:id="rId13"/>
    <sheet name="04-2024" sheetId="94" r:id="rId14"/>
    <sheet name="03-2024" sheetId="93" r:id="rId15"/>
    <sheet name="02-2024" sheetId="92" r:id="rId16"/>
    <sheet name="01-2024" sheetId="91" r:id="rId17"/>
    <sheet name="12-2023" sheetId="90" r:id="rId18"/>
    <sheet name="11-2023" sheetId="89" r:id="rId19"/>
    <sheet name="10-2023" sheetId="88" r:id="rId20"/>
    <sheet name="09-2023" sheetId="87" r:id="rId21"/>
    <sheet name="08-2023" sheetId="86" r:id="rId22"/>
    <sheet name="07-2023" sheetId="85" r:id="rId23"/>
    <sheet name="06-2023" sheetId="84" r:id="rId24"/>
    <sheet name="05-2023" sheetId="83" r:id="rId25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08" l="1"/>
  <c r="C35" i="108"/>
  <c r="C34" i="108"/>
  <c r="C30" i="108"/>
  <c r="C29" i="108"/>
  <c r="C25" i="108"/>
  <c r="C24" i="108"/>
  <c r="C20" i="108"/>
  <c r="C16" i="108"/>
  <c r="C8" i="108"/>
  <c r="H11" i="65" l="1"/>
  <c r="M8" i="65"/>
  <c r="M9" i="65"/>
  <c r="L23" i="65"/>
  <c r="G52" i="83"/>
  <c r="G48" i="83"/>
  <c r="G47" i="83"/>
  <c r="G46" i="83"/>
  <c r="G42" i="83"/>
  <c r="G41" i="83"/>
  <c r="G40" i="83"/>
  <c r="G8" i="65"/>
  <c r="O27" i="65"/>
  <c r="O26" i="65"/>
  <c r="O25" i="65"/>
  <c r="O24" i="65"/>
  <c r="O23" i="65"/>
  <c r="G45" i="65"/>
  <c r="F5" i="65"/>
  <c r="G4" i="65"/>
  <c r="I4" i="65" s="1"/>
  <c r="G44" i="65"/>
  <c r="I44" i="65" s="1"/>
  <c r="T28" i="65"/>
  <c r="H5" i="65" s="1"/>
  <c r="T24" i="65"/>
  <c r="V24" i="65" s="1"/>
  <c r="T25" i="65"/>
  <c r="T26" i="65"/>
  <c r="H7" i="65" s="1"/>
  <c r="T23" i="65"/>
  <c r="W23" i="65" s="1"/>
  <c r="F15" i="65"/>
  <c r="F16" i="65"/>
  <c r="F17" i="65"/>
  <c r="F18" i="65"/>
  <c r="F19" i="65"/>
  <c r="F20" i="65"/>
  <c r="F21" i="65"/>
  <c r="E5" i="65"/>
  <c r="K5" i="65" s="1"/>
  <c r="E15" i="65"/>
  <c r="G15" i="65" s="1"/>
  <c r="E16" i="65"/>
  <c r="G16" i="65" s="1"/>
  <c r="E17" i="65"/>
  <c r="E18" i="65"/>
  <c r="K18" i="65" s="1"/>
  <c r="E19" i="65"/>
  <c r="K19" i="65" s="1"/>
  <c r="E20" i="65"/>
  <c r="K20" i="65" s="1"/>
  <c r="E21" i="65"/>
  <c r="M21" i="65" s="1"/>
  <c r="G61" i="65"/>
  <c r="I61" i="65" s="1"/>
  <c r="I60" i="65"/>
  <c r="I59" i="65"/>
  <c r="I58" i="65"/>
  <c r="G57" i="65"/>
  <c r="I57" i="65" s="1"/>
  <c r="G56" i="65"/>
  <c r="I56" i="65" s="1"/>
  <c r="G55" i="65"/>
  <c r="I55" i="65" s="1"/>
  <c r="G54" i="65"/>
  <c r="I54" i="65" s="1"/>
  <c r="G53" i="65"/>
  <c r="I53" i="65" s="1"/>
  <c r="G52" i="65"/>
  <c r="I52" i="65" s="1"/>
  <c r="G51" i="65"/>
  <c r="I51" i="65" s="1"/>
  <c r="G50" i="65"/>
  <c r="I50" i="65" s="1"/>
  <c r="G49" i="65"/>
  <c r="I49" i="65"/>
  <c r="G48" i="65"/>
  <c r="I48" i="65" s="1"/>
  <c r="G47" i="65"/>
  <c r="I47" i="65" s="1"/>
  <c r="G46" i="65"/>
  <c r="I46" i="65" s="1"/>
  <c r="I45" i="65"/>
  <c r="M4" i="65"/>
  <c r="K8" i="65"/>
  <c r="K4" i="65"/>
  <c r="G7" i="65"/>
  <c r="G6" i="65"/>
  <c r="G9" i="65"/>
  <c r="G10" i="65"/>
  <c r="G11" i="65"/>
  <c r="G12" i="65"/>
  <c r="G13" i="65"/>
  <c r="G14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V23" i="65"/>
  <c r="W24" i="65"/>
  <c r="H6" i="65"/>
  <c r="M6" i="65" s="1"/>
  <c r="G21" i="65"/>
  <c r="I21" i="65" s="1"/>
  <c r="K17" i="65"/>
  <c r="K23" i="65" s="1"/>
  <c r="H17" i="65"/>
  <c r="H20" i="65"/>
  <c r="H14" i="65"/>
  <c r="M14" i="65" s="1"/>
  <c r="I9" i="65"/>
  <c r="K15" i="65"/>
  <c r="K25" i="65" s="1"/>
  <c r="K16" i="65"/>
  <c r="K24" i="65" s="1"/>
  <c r="M5" i="65"/>
  <c r="K21" i="65"/>
  <c r="K27" i="65" s="1"/>
  <c r="G5" i="65"/>
  <c r="I5" i="65" s="1"/>
  <c r="I7" i="65"/>
  <c r="M7" i="65"/>
  <c r="M27" i="65"/>
  <c r="K26" i="65"/>
  <c r="I17" i="65" l="1"/>
  <c r="I11" i="65"/>
  <c r="M11" i="65"/>
  <c r="M26" i="65"/>
  <c r="M17" i="65"/>
  <c r="H13" i="65"/>
  <c r="M13" i="65" s="1"/>
  <c r="H10" i="65"/>
  <c r="M10" i="65" s="1"/>
  <c r="H18" i="65"/>
  <c r="I18" i="65" s="1"/>
  <c r="H16" i="65"/>
  <c r="H15" i="65"/>
  <c r="H19" i="65"/>
  <c r="M19" i="65" s="1"/>
  <c r="H12" i="65"/>
  <c r="M12" i="65" s="1"/>
  <c r="I8" i="65"/>
  <c r="I6" i="65"/>
  <c r="I20" i="65"/>
  <c r="M20" i="65"/>
  <c r="I14" i="65"/>
  <c r="I13" i="65" l="1"/>
  <c r="M18" i="65"/>
  <c r="I10" i="65"/>
  <c r="M15" i="65"/>
  <c r="I15" i="65"/>
  <c r="I19" i="65"/>
  <c r="I16" i="65"/>
  <c r="M16" i="65"/>
  <c r="M24" i="65" s="1"/>
  <c r="I12" i="65"/>
  <c r="M23" i="65"/>
  <c r="M25" i="65" l="1"/>
</calcChain>
</file>

<file path=xl/sharedStrings.xml><?xml version="1.0" encoding="utf-8"?>
<sst xmlns="http://schemas.openxmlformats.org/spreadsheetml/2006/main" count="1278" uniqueCount="209">
  <si>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</si>
  <si>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</si>
  <si>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</si>
  <si>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</si>
  <si>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</si>
  <si>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</si>
  <si>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</si>
  <si>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</si>
  <si>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</si>
  <si>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</si>
  <si>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</si>
  <si>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</si>
  <si>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</si>
  <si>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</si>
  <si>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</si>
  <si>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</si>
  <si>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</si>
  <si>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</si>
  <si>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</si>
  <si>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</si>
  <si>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</si>
  <si>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</si>
  <si>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</si>
  <si>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</si>
  <si>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</si>
  <si>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</si>
  <si>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</si>
  <si>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</si>
  <si>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</si>
  <si>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</si>
  <si>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</si>
  <si>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</si>
  <si>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</si>
  <si>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</si>
  <si>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</si>
  <si>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</si>
  <si>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</si>
  <si>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</si>
  <si>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</si>
  <si>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</si>
  <si>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</si>
  <si>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</si>
  <si>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</si>
  <si>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</si>
  <si>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</si>
  <si>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</si>
  <si>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</si>
  <si>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</si>
  <si>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</si>
  <si>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</si>
  <si>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</si>
  <si>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</si>
  <si>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</si>
  <si>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</si>
  <si>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</si>
  <si>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</si>
  <si>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</si>
  <si>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</si>
  <si>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</si>
  <si>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</si>
  <si>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</si>
  <si>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</si>
  <si>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</si>
  <si>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</si>
  <si>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</si>
  <si>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</si>
  <si>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</si>
  <si>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</si>
  <si>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</si>
  <si>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</si>
  <si>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</si>
  <si>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</si>
  <si>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</si>
  <si>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</si>
  <si>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</si>
  <si>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</si>
  <si>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</si>
  <si>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svibanj 2023. godine</t>
  </si>
  <si>
    <t>02.05.-08.05.</t>
  </si>
  <si>
    <t>09.05.-15.05.</t>
  </si>
  <si>
    <t>16.05.-22.05.</t>
  </si>
  <si>
    <t>23.05.-29.05.</t>
  </si>
  <si>
    <t>30.05.-05.06.</t>
  </si>
  <si>
    <t>Gorivo evidencijski broj 10/2023</t>
  </si>
  <si>
    <t>06.06.-12.06.</t>
  </si>
  <si>
    <t>13.06.-19.06.</t>
  </si>
  <si>
    <t>20.06.-26.06.</t>
  </si>
  <si>
    <t>27.06.-03.07.</t>
  </si>
  <si>
    <t>lipanj 2023. godine</t>
  </si>
  <si>
    <t>srpanj 2023. godine</t>
  </si>
  <si>
    <t>04.07.-10.07.</t>
  </si>
  <si>
    <t>11.07.-17.07.</t>
  </si>
  <si>
    <t>18.07.-24.07.</t>
  </si>
  <si>
    <t>25.07.-01.08.</t>
  </si>
  <si>
    <t>01.08.-07.08.</t>
  </si>
  <si>
    <t>08.08.-14.08.</t>
  </si>
  <si>
    <t>15.08.-21.08.</t>
  </si>
  <si>
    <t>22.08.-28.08.</t>
  </si>
  <si>
    <t>29.08.-04.09.</t>
  </si>
  <si>
    <t>kolovoz 2023. godine</t>
  </si>
  <si>
    <t>05.09.-11.09.</t>
  </si>
  <si>
    <t>12.09.-18.09.</t>
  </si>
  <si>
    <t>19.09.-25.09.</t>
  </si>
  <si>
    <t>26.09.-02.10.</t>
  </si>
  <si>
    <t>rujan 2023. godine</t>
  </si>
  <si>
    <t>03.10.-09.10.</t>
  </si>
  <si>
    <t>10.10.-16.10.</t>
  </si>
  <si>
    <t>17.10.-23.10.</t>
  </si>
  <si>
    <t>24.10.-30.10.</t>
  </si>
  <si>
    <t>31.10.-06.11.</t>
  </si>
  <si>
    <t>listopad 2023. godine</t>
  </si>
  <si>
    <t>U uredbi o trošarinama naziva se TEŠKO LOŽIVO ULJE - MAZUT</t>
  </si>
  <si>
    <t>studeni 2023. godine</t>
  </si>
  <si>
    <t>07.11.-13.11.</t>
  </si>
  <si>
    <t>14.11.-20.11.</t>
  </si>
  <si>
    <t>21.11.-27.11.</t>
  </si>
  <si>
    <t>28.11.-04.12.</t>
  </si>
  <si>
    <t>05.12.-11.12.</t>
  </si>
  <si>
    <t>12.12.-18.12.</t>
  </si>
  <si>
    <t>19.12.-25.12.</t>
  </si>
  <si>
    <t>26.12.-01.01.</t>
  </si>
  <si>
    <t>prosinac 2023. godine</t>
  </si>
  <si>
    <t>siječanj 2024. godine</t>
  </si>
  <si>
    <t>02.01.-08.01.</t>
  </si>
  <si>
    <t>09.01.-15.01.</t>
  </si>
  <si>
    <t>16.01.-22.01.</t>
  </si>
  <si>
    <t>23.01.-29.01.</t>
  </si>
  <si>
    <t>30.01.-05.02.</t>
  </si>
  <si>
    <t>06.02.-12.02.</t>
  </si>
  <si>
    <t>13.02.-19.02.</t>
  </si>
  <si>
    <t>20.02.-26.02.</t>
  </si>
  <si>
    <t>27.02.-04.03.</t>
  </si>
  <si>
    <t>veljača 2024. godine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</si>
  <si>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</si>
  <si>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</si>
  <si>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</si>
  <si>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</si>
  <si>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</si>
  <si>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</si>
  <si>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</si>
  <si>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</si>
  <si>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</si>
  <si>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</si>
  <si>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</si>
  <si>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</si>
  <si>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</si>
  <si>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</si>
  <si>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</si>
  <si>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 xml:space="preserve"> </t>
  </si>
  <si>
    <t>21.05.-27.05.</t>
  </si>
  <si>
    <t>11.06.-17.06.</t>
  </si>
  <si>
    <t>18.06.-24.06.</t>
  </si>
  <si>
    <t>25.06.-01.07.</t>
  </si>
  <si>
    <t>lipanj 2024. godine</t>
  </si>
  <si>
    <t>04.06.-10.06.</t>
  </si>
  <si>
    <t>02.07.-08.07.</t>
  </si>
  <si>
    <t>09.07.-15.07.</t>
  </si>
  <si>
    <t>16.07.-22.07.</t>
  </si>
  <si>
    <t>23.07.-29.07.</t>
  </si>
  <si>
    <t>srpanj 2024. godine</t>
  </si>
  <si>
    <t>30.07.-05.08.</t>
  </si>
  <si>
    <t>06.08.-12.08.</t>
  </si>
  <si>
    <t>13.08.-19.08.</t>
  </si>
  <si>
    <t>20.08.-26.08.</t>
  </si>
  <si>
    <t>27.08.-02.09.</t>
  </si>
  <si>
    <t>kolovoz 2024. godine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</si>
  <si>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</si>
  <si>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</si>
  <si>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</si>
  <si>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</si>
  <si>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</si>
  <si>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</si>
  <si>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</si>
  <si>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</si>
  <si>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</si>
  <si>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</si>
  <si>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</si>
  <si>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</si>
  <si>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</si>
  <si>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</si>
  <si>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</si>
  <si>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</si>
  <si>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</si>
  <si>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</si>
  <si>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10.12.-16.12.</t>
  </si>
  <si>
    <t>17.12.-23.12.</t>
  </si>
  <si>
    <t>24.12.-30.12.</t>
  </si>
  <si>
    <t>siječanje 2025. godine</t>
  </si>
  <si>
    <t>31.12.-06.01.</t>
  </si>
  <si>
    <t>07.01.-13.01.</t>
  </si>
  <si>
    <t>14.01.-20.01.</t>
  </si>
  <si>
    <t>21.01.-27.01.</t>
  </si>
  <si>
    <t>28.01.-03.02.</t>
  </si>
  <si>
    <t>veljača 2025. godine</t>
  </si>
  <si>
    <t>04.02.-10.02.</t>
  </si>
  <si>
    <t>11.02.-17.02.</t>
  </si>
  <si>
    <t>18.02.-24.02.</t>
  </si>
  <si>
    <t>25.02.-03.03.</t>
  </si>
  <si>
    <t>ožujak 2025. godine</t>
  </si>
  <si>
    <t>04.03.-10.03.</t>
  </si>
  <si>
    <t>11.03.-17.03.</t>
  </si>
  <si>
    <t>18.03.-24.03.</t>
  </si>
  <si>
    <t>25.03.-31.03.</t>
  </si>
  <si>
    <t>travanj 2025. godine</t>
  </si>
  <si>
    <t>01.04.-07.04.</t>
  </si>
  <si>
    <t>08.04.-14.04.</t>
  </si>
  <si>
    <t>15.04.-21.04.</t>
  </si>
  <si>
    <t>22.04.-28.04.</t>
  </si>
  <si>
    <t>29.04.-05.05.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</si>
</sst>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_-* #,##0.00\ _€_-;\-* #,##0.00\ _€_-;_-* &quot;-&quot;??\ _€_-;_-@_-"/>
    <numFmt numFmtId="166" formatCode="0.0000"/>
    <numFmt numFmtId="167" formatCode="#,##0.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1" xfId="0" applyBorder="1"/>
    <xf numFmtId="166" fontId="4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4" fillId="0" borderId="5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166" fontId="0" fillId="5" borderId="3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7" fillId="5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wrapText="1"/>
    </xf>
    <xf numFmtId="166" fontId="0" fillId="3" borderId="0" xfId="0" applyNumberFormat="1" applyFill="1"/>
    <xf numFmtId="0" fontId="0" fillId="0" borderId="7" xfId="0" applyBorder="1"/>
    <xf numFmtId="0" fontId="5" fillId="2" borderId="7" xfId="0" applyFont="1" applyFill="1" applyBorder="1" applyAlignment="1">
      <alignment vertical="center"/>
    </xf>
    <xf numFmtId="166" fontId="0" fillId="0" borderId="7" xfId="0" applyNumberFormat="1" applyBorder="1"/>
    <xf numFmtId="166" fontId="5" fillId="2" borderId="7" xfId="0" applyNumberFormat="1" applyFont="1" applyFill="1" applyBorder="1" applyAlignment="1">
      <alignment vertical="center"/>
    </xf>
    <xf numFmtId="166" fontId="4" fillId="0" borderId="7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right" vertical="center"/>
    </xf>
    <xf numFmtId="166" fontId="11" fillId="0" borderId="0" xfId="0" applyNumberFormat="1" applyFont="1"/>
    <xf numFmtId="166" fontId="13" fillId="6" borderId="0" xfId="0" applyNumberFormat="1" applyFont="1" applyFill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0" fillId="0" borderId="0" xfId="0" applyNumberFormat="1"/>
    <xf numFmtId="166" fontId="0" fillId="5" borderId="3" xfId="0" applyNumberFormat="1" applyFill="1" applyBorder="1" applyAlignment="1">
      <alignment horizont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58177" name="Object 1" hidden="1">
              <a:extLst>
                <a:ext uri="{63B3BB69-23CF-44E3-9099-C40C66FF867C}">
                  <a14:compatExt spid="_x0000_s1458177"/>
                </a:ext>
                <a:ext uri="{FF2B5EF4-FFF2-40B4-BE49-F238E27FC236}">
                  <a16:creationId xmlns:a16="http://schemas.microsoft.com/office/drawing/2014/main" id="{00000000-0008-0000-0100-00000140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2051" name="Object 1" hidden="1">
              <a:extLst>
                <a:ext uri="{63B3BB69-23CF-44E3-9099-C40C66FF867C}">
                  <a14:compatExt spid="_x0000_s1282051"/>
                </a:ext>
                <a:ext uri="{FF2B5EF4-FFF2-40B4-BE49-F238E27FC236}">
                  <a16:creationId xmlns:a16="http://schemas.microsoft.com/office/drawing/2014/main" id="{00000000-0008-0000-0A00-0000039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B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54401" name="Object 1" hidden="1">
              <a:extLst>
                <a:ext uri="{63B3BB69-23CF-44E3-9099-C40C66FF867C}">
                  <a14:compatExt spid="_x0000_s1254401"/>
                </a:ext>
                <a:ext uri="{FF2B5EF4-FFF2-40B4-BE49-F238E27FC236}">
                  <a16:creationId xmlns:a16="http://schemas.microsoft.com/office/drawing/2014/main" id="{00000000-0008-0000-0C00-0000012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42113" name="Object 1" hidden="1">
              <a:extLst>
                <a:ext uri="{63B3BB69-23CF-44E3-9099-C40C66FF867C}">
                  <a14:compatExt spid="_x0000_s1242113"/>
                </a:ext>
                <a:ext uri="{FF2B5EF4-FFF2-40B4-BE49-F238E27FC236}">
                  <a16:creationId xmlns:a16="http://schemas.microsoft.com/office/drawing/2014/main" id="{00000000-0008-0000-0D00-000001F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30849" name="Object 1" hidden="1">
              <a:extLst>
                <a:ext uri="{63B3BB69-23CF-44E3-9099-C40C66FF867C}">
                  <a14:compatExt spid="_x0000_s1230849"/>
                </a:ext>
                <a:ext uri="{FF2B5EF4-FFF2-40B4-BE49-F238E27FC236}">
                  <a16:creationId xmlns:a16="http://schemas.microsoft.com/office/drawing/2014/main" id="{00000000-0008-0000-0E00-000001C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20609" name="Object 1" hidden="1">
              <a:extLst>
                <a:ext uri="{63B3BB69-23CF-44E3-9099-C40C66FF867C}">
                  <a14:compatExt spid="_x0000_s1220609"/>
                </a:ext>
                <a:ext uri="{FF2B5EF4-FFF2-40B4-BE49-F238E27FC236}">
                  <a16:creationId xmlns:a16="http://schemas.microsoft.com/office/drawing/2014/main" id="{00000000-0008-0000-0F00-000001A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11393" name="Object 1" hidden="1">
              <a:extLst>
                <a:ext uri="{63B3BB69-23CF-44E3-9099-C40C66FF867C}">
                  <a14:compatExt spid="_x0000_s1211393"/>
                </a:ext>
                <a:ext uri="{FF2B5EF4-FFF2-40B4-BE49-F238E27FC236}">
                  <a16:creationId xmlns:a16="http://schemas.microsoft.com/office/drawing/2014/main" id="{00000000-0008-0000-1000-0000017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03201" name="Object 1" hidden="1">
              <a:extLst>
                <a:ext uri="{63B3BB69-23CF-44E3-9099-C40C66FF867C}">
                  <a14:compatExt spid="_x0000_s1203201"/>
                </a:ext>
                <a:ext uri="{FF2B5EF4-FFF2-40B4-BE49-F238E27FC236}">
                  <a16:creationId xmlns:a16="http://schemas.microsoft.com/office/drawing/2014/main" id="{00000000-0008-0000-1100-0000015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96033" name="Object 1" hidden="1">
              <a:extLst>
                <a:ext uri="{63B3BB69-23CF-44E3-9099-C40C66FF867C}">
                  <a14:compatExt spid="_x0000_s1196033"/>
                </a:ext>
                <a:ext uri="{FF2B5EF4-FFF2-40B4-BE49-F238E27FC236}">
                  <a16:creationId xmlns:a16="http://schemas.microsoft.com/office/drawing/2014/main" id="{00000000-0008-0000-1200-0000014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9889" name="Object 1" hidden="1">
              <a:extLst>
                <a:ext uri="{63B3BB69-23CF-44E3-9099-C40C66FF867C}">
                  <a14:compatExt spid="_x0000_s1189889"/>
                </a:ext>
                <a:ext uri="{FF2B5EF4-FFF2-40B4-BE49-F238E27FC236}">
                  <a16:creationId xmlns:a16="http://schemas.microsoft.com/office/drawing/2014/main" id="{00000000-0008-0000-1300-0000012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34625" name="Object 1" hidden="1">
              <a:extLst>
                <a:ext uri="{63B3BB69-23CF-44E3-9099-C40C66FF867C}">
                  <a14:compatExt spid="_x0000_s1434625"/>
                </a:ext>
                <a:ext uri="{FF2B5EF4-FFF2-40B4-BE49-F238E27FC236}">
                  <a16:creationId xmlns:a16="http://schemas.microsoft.com/office/drawing/2014/main" id="{00000000-0008-0000-0200-000001E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4769" name="Object 1" hidden="1">
              <a:extLst>
                <a:ext uri="{63B3BB69-23CF-44E3-9099-C40C66FF867C}">
                  <a14:compatExt spid="_x0000_s1184769"/>
                </a:ext>
                <a:ext uri="{FF2B5EF4-FFF2-40B4-BE49-F238E27FC236}">
                  <a16:creationId xmlns:a16="http://schemas.microsoft.com/office/drawing/2014/main" id="{00000000-0008-0000-1400-0000011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5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6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5553" name="Object 1" hidden="1">
              <a:extLst>
                <a:ext uri="{63B3BB69-23CF-44E3-9099-C40C66FF867C}">
                  <a14:compatExt spid="_x0000_s1175553"/>
                </a:ext>
                <a:ext uri="{FF2B5EF4-FFF2-40B4-BE49-F238E27FC236}">
                  <a16:creationId xmlns:a16="http://schemas.microsoft.com/office/drawing/2014/main" id="{00000000-0008-0000-1700-000001F0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2481" name="Object 1" hidden="1">
              <a:extLst>
                <a:ext uri="{63B3BB69-23CF-44E3-9099-C40C66FF867C}">
                  <a14:compatExt spid="_x0000_s1172481"/>
                </a:ext>
                <a:ext uri="{FF2B5EF4-FFF2-40B4-BE49-F238E27FC236}">
                  <a16:creationId xmlns:a16="http://schemas.microsoft.com/office/drawing/2014/main" id="{00000000-0008-0000-1800-000001E4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12097" name="Object 1" hidden="1">
              <a:extLst>
                <a:ext uri="{63B3BB69-23CF-44E3-9099-C40C66FF867C}">
                  <a14:compatExt spid="_x0000_s1412097"/>
                </a:ext>
                <a:ext uri="{FF2B5EF4-FFF2-40B4-BE49-F238E27FC236}">
                  <a16:creationId xmlns:a16="http://schemas.microsoft.com/office/drawing/2014/main" id="{00000000-0008-0000-0300-0000018C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90593" name="Object 1" hidden="1">
              <a:extLst>
                <a:ext uri="{63B3BB69-23CF-44E3-9099-C40C66FF867C}">
                  <a14:compatExt spid="_x0000_s1390593"/>
                </a:ext>
                <a:ext uri="{FF2B5EF4-FFF2-40B4-BE49-F238E27FC236}">
                  <a16:creationId xmlns:a16="http://schemas.microsoft.com/office/drawing/2014/main" id="{00000000-0008-0000-0400-00000138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70113" name="Object 1" hidden="1">
              <a:extLst>
                <a:ext uri="{63B3BB69-23CF-44E3-9099-C40C66FF867C}">
                  <a14:compatExt spid="_x0000_s1370113"/>
                </a:ext>
                <a:ext uri="{FF2B5EF4-FFF2-40B4-BE49-F238E27FC236}">
                  <a16:creationId xmlns:a16="http://schemas.microsoft.com/office/drawing/2014/main" id="{00000000-0008-0000-0500-000001E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0657" name="Object 1" hidden="1">
              <a:extLst>
                <a:ext uri="{63B3BB69-23CF-44E3-9099-C40C66FF867C}">
                  <a14:compatExt spid="_x0000_s1350657"/>
                </a:ext>
                <a:ext uri="{FF2B5EF4-FFF2-40B4-BE49-F238E27FC236}">
                  <a16:creationId xmlns:a16="http://schemas.microsoft.com/office/drawing/2014/main" id="{00000000-0008-0000-0600-0000019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2225" name="Object 1" hidden="1">
              <a:extLst>
                <a:ext uri="{63B3BB69-23CF-44E3-9099-C40C66FF867C}">
                  <a14:compatExt spid="_x0000_s1332225"/>
                </a:ext>
                <a:ext uri="{FF2B5EF4-FFF2-40B4-BE49-F238E27FC236}">
                  <a16:creationId xmlns:a16="http://schemas.microsoft.com/office/drawing/2014/main" id="{00000000-0008-0000-0700-0000015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4817" name="Object 1" hidden="1">
              <a:extLst>
                <a:ext uri="{63B3BB69-23CF-44E3-9099-C40C66FF867C}">
                  <a14:compatExt spid="_x0000_s1314817"/>
                </a:ext>
                <a:ext uri="{FF2B5EF4-FFF2-40B4-BE49-F238E27FC236}">
                  <a16:creationId xmlns:a16="http://schemas.microsoft.com/office/drawing/2014/main" id="{00000000-0008-0000-0800-0000011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8433" name="Object 1" hidden="1">
              <a:extLst>
                <a:ext uri="{63B3BB69-23CF-44E3-9099-C40C66FF867C}">
                  <a14:compatExt spid="_x0000_s1298433"/>
                </a:ext>
                <a:ext uri="{FF2B5EF4-FFF2-40B4-BE49-F238E27FC236}">
                  <a16:creationId xmlns:a16="http://schemas.microsoft.com/office/drawing/2014/main" id="{00000000-0008-0000-0900-000001D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sheetPr codeName="List1"/>
  <dimension ref="A1:W63"/>
  <sheetViews>
    <sheetView zoomScaleNormal="100" workbookViewId="0">
      <selection activeCell="L14" sqref="L14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9" width="14.6640625" customWidth="1"/>
    <col min="10" max="10" width="34.44140625" bestFit="1" customWidth="1"/>
    <col min="11" max="12" width="13.664062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45</v>
      </c>
      <c r="L1" s="20" t="s">
        <v>44</v>
      </c>
    </row>
    <row r="2" spans="1:23" s="20" customFormat="1" ht="58.2" thickBot="1" x14ac:dyDescent="0.35">
      <c r="A2" s="18" t="s">
        <v>14</v>
      </c>
      <c r="B2" s="19" t="s">
        <v>28</v>
      </c>
      <c r="C2" s="19" t="s">
        <v>29</v>
      </c>
      <c r="D2" s="19" t="s">
        <v>30</v>
      </c>
      <c r="E2" s="34" t="s">
        <v>68</v>
      </c>
      <c r="F2" s="19" t="s">
        <v>42</v>
      </c>
      <c r="G2" s="34" t="s">
        <v>69</v>
      </c>
      <c r="H2" s="34" t="s">
        <v>67</v>
      </c>
      <c r="I2" s="34" t="s">
        <v>70</v>
      </c>
      <c r="K2" s="20" t="s">
        <v>42</v>
      </c>
      <c r="L2" s="20" t="s">
        <v>43</v>
      </c>
      <c r="N2" s="18"/>
    </row>
    <row r="3" spans="1:23" ht="15" thickBot="1" x14ac:dyDescent="0.35">
      <c r="A3" s="12"/>
      <c r="B3" s="10" t="s">
        <v>15</v>
      </c>
      <c r="C3" s="10" t="s">
        <v>16</v>
      </c>
      <c r="D3" s="10" t="s">
        <v>17</v>
      </c>
      <c r="E3" s="16" t="s">
        <v>39</v>
      </c>
      <c r="F3" s="10" t="s">
        <v>40</v>
      </c>
      <c r="G3" s="16" t="s">
        <v>41</v>
      </c>
      <c r="H3" s="10" t="s">
        <v>18</v>
      </c>
      <c r="I3" s="10" t="s">
        <v>19</v>
      </c>
    </row>
    <row r="4" spans="1:23" ht="15" thickBot="1" x14ac:dyDescent="0.35">
      <c r="A4" s="53">
        <v>1</v>
      </c>
      <c r="B4" s="54" t="s">
        <v>20</v>
      </c>
      <c r="C4" s="54" t="s">
        <v>35</v>
      </c>
      <c r="D4" s="54" t="s">
        <v>24</v>
      </c>
      <c r="E4" s="81">
        <v>7.0900000000000005E-2</v>
      </c>
      <c r="F4" s="54">
        <v>0.54769999999999996</v>
      </c>
      <c r="G4" s="55">
        <f>E4+F4</f>
        <v>0.61859999999999993</v>
      </c>
      <c r="H4" s="56">
        <v>0</v>
      </c>
      <c r="I4" s="57">
        <f>G4+H4</f>
        <v>0.61859999999999993</v>
      </c>
      <c r="J4" s="58" t="s">
        <v>46</v>
      </c>
      <c r="K4" s="59">
        <f>L4-E4</f>
        <v>0.53180000000000005</v>
      </c>
      <c r="L4" s="21">
        <v>0.60270000000000001</v>
      </c>
      <c r="M4" s="25">
        <f>L4-H4-E4</f>
        <v>0.53180000000000005</v>
      </c>
    </row>
    <row r="5" spans="1:23" ht="15" thickBot="1" x14ac:dyDescent="0.35">
      <c r="A5" s="12">
        <v>2</v>
      </c>
      <c r="B5" s="10" t="s">
        <v>20</v>
      </c>
      <c r="C5" s="41" t="s">
        <v>66</v>
      </c>
      <c r="D5" s="10" t="s">
        <v>22</v>
      </c>
      <c r="E5" s="10">
        <f t="shared" ref="E5:F21" si="0">ROUND(E45/$D$23,3)</f>
        <v>8.3000000000000004E-2</v>
      </c>
      <c r="F5" s="10">
        <f>ROUND(F45/$D$23,3)</f>
        <v>0.45600000000000002</v>
      </c>
      <c r="G5" s="9">
        <f t="shared" ref="G5:G21" si="1">E5+F5</f>
        <v>0.53900000000000003</v>
      </c>
      <c r="H5" s="15">
        <f>T28</f>
        <v>2.1239999999999998E-2</v>
      </c>
      <c r="I5" s="40">
        <f t="shared" ref="I5:I21" si="2">G5+H5</f>
        <v>0.56024000000000007</v>
      </c>
      <c r="J5" s="22"/>
      <c r="K5">
        <f t="shared" ref="K5:K21" si="3">L5-E5</f>
        <v>0.47723999999999994</v>
      </c>
      <c r="L5" s="80">
        <v>0.56023999999999996</v>
      </c>
      <c r="M5" s="25">
        <f>L5-H5-E5</f>
        <v>0.45599999999999991</v>
      </c>
    </row>
    <row r="6" spans="1:23" ht="15" thickBot="1" x14ac:dyDescent="0.35">
      <c r="A6" s="53">
        <v>3</v>
      </c>
      <c r="B6" s="54" t="s">
        <v>20</v>
      </c>
      <c r="C6" s="54" t="s">
        <v>23</v>
      </c>
      <c r="D6" s="54" t="s">
        <v>24</v>
      </c>
      <c r="E6" s="54">
        <v>8.1000000000000003E-2</v>
      </c>
      <c r="F6" s="54">
        <v>0.54769999999999996</v>
      </c>
      <c r="G6" s="55">
        <f t="shared" si="1"/>
        <v>0.62869999999999993</v>
      </c>
      <c r="H6" s="56">
        <f>T26</f>
        <v>5.6140000000000002E-2</v>
      </c>
      <c r="I6" s="57">
        <f t="shared" si="2"/>
        <v>0.68483999999999989</v>
      </c>
      <c r="J6" s="58" t="s">
        <v>46</v>
      </c>
      <c r="K6" s="59">
        <f t="shared" si="3"/>
        <v>0.58790000000000009</v>
      </c>
      <c r="L6" s="63">
        <v>0.66890000000000005</v>
      </c>
      <c r="M6" s="25">
        <f t="shared" ref="M6:M7" si="4">L6-H6-E6</f>
        <v>0.53176000000000012</v>
      </c>
    </row>
    <row r="7" spans="1:23" ht="15" thickBot="1" x14ac:dyDescent="0.35">
      <c r="A7" s="53">
        <v>4</v>
      </c>
      <c r="B7" s="55" t="s">
        <v>20</v>
      </c>
      <c r="C7" s="55" t="s">
        <v>23</v>
      </c>
      <c r="D7" s="55" t="s">
        <v>24</v>
      </c>
      <c r="E7" s="54">
        <v>7.4300000000000005E-2</v>
      </c>
      <c r="F7" s="54">
        <v>0.54769999999999996</v>
      </c>
      <c r="G7" s="55">
        <f>E7+F7</f>
        <v>0.622</v>
      </c>
      <c r="H7" s="56">
        <f>T26</f>
        <v>5.6140000000000002E-2</v>
      </c>
      <c r="I7" s="57">
        <f t="shared" si="2"/>
        <v>0.67813999999999997</v>
      </c>
      <c r="J7" s="58" t="s">
        <v>46</v>
      </c>
      <c r="K7" s="59">
        <f t="shared" si="3"/>
        <v>0.58789999999999998</v>
      </c>
      <c r="L7" s="63">
        <v>0.66220000000000001</v>
      </c>
      <c r="M7" s="25">
        <f t="shared" si="4"/>
        <v>0.53176000000000001</v>
      </c>
      <c r="U7">
        <v>0.54769999999999996</v>
      </c>
      <c r="W7">
        <v>7.4200000000000002E-2</v>
      </c>
    </row>
    <row r="8" spans="1:23" ht="18" customHeight="1" thickBot="1" x14ac:dyDescent="0.35">
      <c r="A8" s="53">
        <v>5</v>
      </c>
      <c r="B8" s="55" t="s">
        <v>20</v>
      </c>
      <c r="C8" s="60" t="s">
        <v>38</v>
      </c>
      <c r="D8" s="55" t="s">
        <v>24</v>
      </c>
      <c r="E8" s="54">
        <v>0.1152</v>
      </c>
      <c r="F8" s="54">
        <v>0.58099999999999996</v>
      </c>
      <c r="G8" s="55">
        <f>E8+F8</f>
        <v>0.69619999999999993</v>
      </c>
      <c r="H8" s="56">
        <v>0.51229999999999998</v>
      </c>
      <c r="I8" s="57">
        <f>G8+H8</f>
        <v>1.2084999999999999</v>
      </c>
      <c r="J8" s="58" t="s">
        <v>46</v>
      </c>
      <c r="K8" s="59">
        <f>L8-E8</f>
        <v>1.0239</v>
      </c>
      <c r="L8" s="63">
        <v>1.1391</v>
      </c>
      <c r="M8" s="25">
        <f t="shared" ref="M8:M14" si="5">L8-H8-E8</f>
        <v>0.51160000000000005</v>
      </c>
      <c r="N8" s="25"/>
      <c r="P8" s="25"/>
      <c r="U8">
        <v>0.58099999999999996</v>
      </c>
      <c r="W8">
        <v>0.253</v>
      </c>
    </row>
    <row r="9" spans="1:23" ht="15" thickBot="1" x14ac:dyDescent="0.35">
      <c r="A9" s="53">
        <v>5</v>
      </c>
      <c r="B9" s="55" t="s">
        <v>26</v>
      </c>
      <c r="C9" s="61" t="s">
        <v>27</v>
      </c>
      <c r="D9" s="55" t="s">
        <v>24</v>
      </c>
      <c r="E9" s="54">
        <v>7.3599999999999999E-2</v>
      </c>
      <c r="F9" s="54">
        <v>0.54769999999999996</v>
      </c>
      <c r="G9" s="55">
        <f t="shared" si="1"/>
        <v>0.62129999999999996</v>
      </c>
      <c r="H9" s="56">
        <v>0.40610000000000002</v>
      </c>
      <c r="I9" s="57">
        <f t="shared" si="2"/>
        <v>1.0274000000000001</v>
      </c>
      <c r="J9" s="58" t="s">
        <v>46</v>
      </c>
      <c r="K9" s="59">
        <f t="shared" si="3"/>
        <v>0.93790000000000007</v>
      </c>
      <c r="L9" s="21">
        <v>1.0115000000000001</v>
      </c>
      <c r="M9" s="25">
        <f t="shared" si="5"/>
        <v>0.53180000000000005</v>
      </c>
      <c r="P9" s="25"/>
      <c r="U9">
        <v>0.54769999999999996</v>
      </c>
      <c r="W9">
        <v>7.0400000000000004E-2</v>
      </c>
    </row>
    <row r="10" spans="1:23" ht="15" thickBot="1" x14ac:dyDescent="0.35">
      <c r="A10" s="53">
        <v>6</v>
      </c>
      <c r="B10" s="55" t="s">
        <v>20</v>
      </c>
      <c r="C10" s="62" t="s">
        <v>25</v>
      </c>
      <c r="D10" s="55" t="s">
        <v>24</v>
      </c>
      <c r="E10" s="54">
        <v>0.1152</v>
      </c>
      <c r="F10" s="54">
        <v>0.58099999999999996</v>
      </c>
      <c r="G10" s="55">
        <f t="shared" si="1"/>
        <v>0.69619999999999993</v>
      </c>
      <c r="H10" s="56">
        <f>$H$8</f>
        <v>0.51229999999999998</v>
      </c>
      <c r="I10" s="57">
        <f t="shared" si="2"/>
        <v>1.2084999999999999</v>
      </c>
      <c r="J10" s="58" t="s">
        <v>46</v>
      </c>
      <c r="K10" s="59">
        <f t="shared" si="3"/>
        <v>1.0239</v>
      </c>
      <c r="L10" s="63">
        <v>1.1391</v>
      </c>
      <c r="M10" s="25">
        <f>L10-H10-E10</f>
        <v>0.51160000000000005</v>
      </c>
      <c r="U10">
        <v>0.58099999999999996</v>
      </c>
    </row>
    <row r="11" spans="1:23" ht="15" thickBot="1" x14ac:dyDescent="0.35">
      <c r="A11" s="53">
        <v>6</v>
      </c>
      <c r="B11" s="55" t="s">
        <v>26</v>
      </c>
      <c r="C11" s="61" t="s">
        <v>27</v>
      </c>
      <c r="D11" s="55" t="s">
        <v>24</v>
      </c>
      <c r="E11" s="54">
        <v>7.3599999999999999E-2</v>
      </c>
      <c r="F11" s="54">
        <v>0.54769999999999996</v>
      </c>
      <c r="G11" s="55">
        <f t="shared" si="1"/>
        <v>0.62129999999999996</v>
      </c>
      <c r="H11" s="56">
        <f>$H$9</f>
        <v>0.40610000000000002</v>
      </c>
      <c r="I11" s="57">
        <f t="shared" si="2"/>
        <v>1.0274000000000001</v>
      </c>
      <c r="J11" s="58" t="s">
        <v>46</v>
      </c>
      <c r="K11" s="59">
        <f t="shared" si="3"/>
        <v>0.93790000000000007</v>
      </c>
      <c r="L11" s="21">
        <v>1.0115000000000001</v>
      </c>
      <c r="M11" s="25">
        <f t="shared" si="5"/>
        <v>0.53180000000000005</v>
      </c>
      <c r="U11">
        <v>0.54769999999999996</v>
      </c>
    </row>
    <row r="12" spans="1:23" ht="15" thickBot="1" x14ac:dyDescent="0.35">
      <c r="A12" s="53">
        <v>7</v>
      </c>
      <c r="B12" s="54" t="s">
        <v>20</v>
      </c>
      <c r="C12" s="55" t="s">
        <v>25</v>
      </c>
      <c r="D12" s="55" t="s">
        <v>24</v>
      </c>
      <c r="E12" s="54">
        <v>7.4200000000000002E-2</v>
      </c>
      <c r="F12" s="54">
        <v>0.58099999999999996</v>
      </c>
      <c r="G12" s="55">
        <f t="shared" si="1"/>
        <v>0.6552</v>
      </c>
      <c r="H12" s="56">
        <f t="shared" ref="H12:H13" si="6">$H$8</f>
        <v>0.51229999999999998</v>
      </c>
      <c r="I12" s="57">
        <f t="shared" si="2"/>
        <v>1.1675</v>
      </c>
      <c r="J12" s="58" t="s">
        <v>46</v>
      </c>
      <c r="K12" s="59">
        <f t="shared" si="3"/>
        <v>1.0239</v>
      </c>
      <c r="L12" s="63">
        <v>1.0981000000000001</v>
      </c>
      <c r="M12" s="25">
        <f t="shared" si="5"/>
        <v>0.51160000000000005</v>
      </c>
    </row>
    <row r="13" spans="1:23" ht="15" thickBot="1" x14ac:dyDescent="0.35">
      <c r="A13" s="53">
        <v>7</v>
      </c>
      <c r="B13" s="55" t="s">
        <v>26</v>
      </c>
      <c r="C13" s="55" t="s">
        <v>36</v>
      </c>
      <c r="D13" s="55" t="s">
        <v>24</v>
      </c>
      <c r="E13" s="54">
        <v>0.253</v>
      </c>
      <c r="F13" s="54">
        <v>0.6391</v>
      </c>
      <c r="G13" s="55">
        <f t="shared" si="1"/>
        <v>0.8921</v>
      </c>
      <c r="H13" s="56">
        <f t="shared" si="6"/>
        <v>0.51229999999999998</v>
      </c>
      <c r="I13" s="57">
        <f t="shared" si="2"/>
        <v>1.4043999999999999</v>
      </c>
      <c r="J13" s="58" t="s">
        <v>46</v>
      </c>
      <c r="K13" s="59">
        <f t="shared" si="3"/>
        <v>1.0750000000000002</v>
      </c>
      <c r="L13" s="21">
        <v>1.3280000000000001</v>
      </c>
      <c r="M13" s="25">
        <f>L13-H13-E13</f>
        <v>0.56270000000000009</v>
      </c>
    </row>
    <row r="14" spans="1:23" ht="15" thickBot="1" x14ac:dyDescent="0.35">
      <c r="A14" s="53">
        <v>7</v>
      </c>
      <c r="B14" s="55" t="s">
        <v>37</v>
      </c>
      <c r="C14" s="55" t="s">
        <v>27</v>
      </c>
      <c r="D14" s="55" t="s">
        <v>24</v>
      </c>
      <c r="E14" s="54">
        <v>7.0400000000000004E-2</v>
      </c>
      <c r="F14" s="54">
        <v>0.54769999999999996</v>
      </c>
      <c r="G14" s="55">
        <f t="shared" si="1"/>
        <v>0.61809999999999998</v>
      </c>
      <c r="H14" s="56">
        <f>$H$9</f>
        <v>0.40610000000000002</v>
      </c>
      <c r="I14" s="57">
        <f t="shared" si="2"/>
        <v>1.0242</v>
      </c>
      <c r="J14" s="58" t="s">
        <v>46</v>
      </c>
      <c r="K14" s="59">
        <f t="shared" si="3"/>
        <v>0.93789999999999996</v>
      </c>
      <c r="L14" s="63">
        <v>1.0083</v>
      </c>
      <c r="M14" s="25">
        <f t="shared" si="5"/>
        <v>0.53179999999999994</v>
      </c>
    </row>
    <row r="15" spans="1:23" ht="15" thickBot="1" x14ac:dyDescent="0.35">
      <c r="A15" s="12">
        <v>8</v>
      </c>
      <c r="B15" s="10" t="s">
        <v>20</v>
      </c>
      <c r="C15" s="10" t="s">
        <v>25</v>
      </c>
      <c r="D15" s="9" t="s">
        <v>24</v>
      </c>
      <c r="E15" s="10">
        <f t="shared" si="0"/>
        <v>4.1000000000000002E-2</v>
      </c>
      <c r="F15" s="10">
        <f t="shared" si="0"/>
        <v>0.55600000000000005</v>
      </c>
      <c r="G15" s="9">
        <f t="shared" si="1"/>
        <v>0.59700000000000009</v>
      </c>
      <c r="H15" s="15">
        <f t="shared" ref="H15:H16" si="7">$H$8</f>
        <v>0.51229999999999998</v>
      </c>
      <c r="I15" s="40">
        <f t="shared" si="2"/>
        <v>1.1093000000000002</v>
      </c>
      <c r="J15" s="17"/>
      <c r="K15">
        <f t="shared" si="3"/>
        <v>0.99759999999999993</v>
      </c>
      <c r="L15">
        <v>1.0386</v>
      </c>
      <c r="M15">
        <f t="shared" ref="M15:M20" si="8">L15-H15-E15</f>
        <v>0.48530000000000001</v>
      </c>
    </row>
    <row r="16" spans="1:23" ht="15" thickBot="1" x14ac:dyDescent="0.35">
      <c r="A16" s="12">
        <v>8</v>
      </c>
      <c r="B16" s="10" t="s">
        <v>26</v>
      </c>
      <c r="C16" s="10" t="s">
        <v>36</v>
      </c>
      <c r="D16" s="10" t="s">
        <v>24</v>
      </c>
      <c r="E16" s="27">
        <f t="shared" si="0"/>
        <v>0.13</v>
      </c>
      <c r="F16" s="10">
        <f t="shared" si="0"/>
        <v>0.60799999999999998</v>
      </c>
      <c r="G16" s="9">
        <f t="shared" si="1"/>
        <v>0.73799999999999999</v>
      </c>
      <c r="H16" s="15">
        <f t="shared" si="7"/>
        <v>0.51229999999999998</v>
      </c>
      <c r="I16" s="40">
        <f t="shared" si="2"/>
        <v>1.2503</v>
      </c>
      <c r="J16" s="17"/>
      <c r="K16">
        <f t="shared" si="3"/>
        <v>0.99759999999999993</v>
      </c>
      <c r="L16">
        <v>1.1275999999999999</v>
      </c>
      <c r="M16">
        <f t="shared" si="8"/>
        <v>0.48529999999999995</v>
      </c>
    </row>
    <row r="17" spans="1:23" ht="15" thickBot="1" x14ac:dyDescent="0.35">
      <c r="A17" s="12">
        <v>8</v>
      </c>
      <c r="B17" s="10" t="s">
        <v>37</v>
      </c>
      <c r="C17" s="10" t="s">
        <v>27</v>
      </c>
      <c r="D17" s="10" t="s">
        <v>24</v>
      </c>
      <c r="E17" s="10">
        <f t="shared" si="0"/>
        <v>3.6999999999999998E-2</v>
      </c>
      <c r="F17" s="10">
        <f t="shared" si="0"/>
        <v>0.63100000000000001</v>
      </c>
      <c r="G17" s="9">
        <f t="shared" si="1"/>
        <v>0.66800000000000004</v>
      </c>
      <c r="H17" s="15">
        <f>$H$9</f>
        <v>0.40610000000000002</v>
      </c>
      <c r="I17" s="40">
        <f t="shared" si="2"/>
        <v>1.0741000000000001</v>
      </c>
      <c r="J17" s="17"/>
      <c r="K17">
        <f t="shared" si="3"/>
        <v>0.91889999999999994</v>
      </c>
      <c r="L17">
        <v>0.95589999999999997</v>
      </c>
      <c r="M17">
        <f t="shared" si="8"/>
        <v>0.51279999999999992</v>
      </c>
    </row>
    <row r="18" spans="1:23" ht="15" thickBot="1" x14ac:dyDescent="0.35">
      <c r="A18" s="12">
        <v>9</v>
      </c>
      <c r="B18" s="10" t="s">
        <v>20</v>
      </c>
      <c r="C18" s="9" t="s">
        <v>25</v>
      </c>
      <c r="D18" s="9" t="s">
        <v>24</v>
      </c>
      <c r="E18" s="27">
        <f t="shared" si="0"/>
        <v>0.11799999999999999</v>
      </c>
      <c r="F18" s="10">
        <f t="shared" si="0"/>
        <v>0.55600000000000005</v>
      </c>
      <c r="G18" s="9">
        <v>4.5</v>
      </c>
      <c r="H18" s="15">
        <f t="shared" ref="H18:H19" si="9">$H$8</f>
        <v>0.51229999999999998</v>
      </c>
      <c r="I18" s="40">
        <f t="shared" si="2"/>
        <v>5.0122999999999998</v>
      </c>
      <c r="J18" s="17"/>
      <c r="K18">
        <f t="shared" si="3"/>
        <v>0.99759999999999993</v>
      </c>
      <c r="L18">
        <v>1.1155999999999999</v>
      </c>
      <c r="M18">
        <f t="shared" si="8"/>
        <v>0.48529999999999995</v>
      </c>
    </row>
    <row r="19" spans="1:23" ht="15" thickBot="1" x14ac:dyDescent="0.35">
      <c r="A19" s="12">
        <v>9</v>
      </c>
      <c r="B19" s="9" t="s">
        <v>26</v>
      </c>
      <c r="C19" s="9" t="s">
        <v>36</v>
      </c>
      <c r="D19" s="9" t="s">
        <v>24</v>
      </c>
      <c r="E19" s="27">
        <f t="shared" si="0"/>
        <v>0.13</v>
      </c>
      <c r="F19" s="10">
        <f t="shared" si="0"/>
        <v>0.60799999999999998</v>
      </c>
      <c r="G19" s="9">
        <v>5.5600000000000005</v>
      </c>
      <c r="H19" s="15">
        <f t="shared" si="9"/>
        <v>0.51229999999999998</v>
      </c>
      <c r="I19" s="40">
        <f t="shared" si="2"/>
        <v>6.0723000000000003</v>
      </c>
      <c r="J19" s="17"/>
      <c r="K19">
        <f t="shared" si="3"/>
        <v>0.99759999999999993</v>
      </c>
      <c r="L19">
        <v>1.1275999999999999</v>
      </c>
      <c r="M19">
        <f t="shared" si="8"/>
        <v>0.48529999999999995</v>
      </c>
    </row>
    <row r="20" spans="1:23" ht="15" thickBot="1" x14ac:dyDescent="0.35">
      <c r="A20" s="12">
        <v>9</v>
      </c>
      <c r="B20" s="10" t="s">
        <v>37</v>
      </c>
      <c r="C20" s="9" t="s">
        <v>27</v>
      </c>
      <c r="D20" s="9" t="s">
        <v>24</v>
      </c>
      <c r="E20" s="27">
        <f t="shared" si="0"/>
        <v>0.14299999999999999</v>
      </c>
      <c r="F20" s="10">
        <f t="shared" si="0"/>
        <v>0.63100000000000001</v>
      </c>
      <c r="G20" s="9">
        <v>5.0380000000000003</v>
      </c>
      <c r="H20" s="15">
        <f>$H$9</f>
        <v>0.40610000000000002</v>
      </c>
      <c r="I20" s="40">
        <f t="shared" si="2"/>
        <v>5.4441000000000006</v>
      </c>
      <c r="J20" s="17"/>
      <c r="K20">
        <f t="shared" si="3"/>
        <v>0.91890000000000005</v>
      </c>
      <c r="L20">
        <v>1.0619000000000001</v>
      </c>
      <c r="M20">
        <f t="shared" si="8"/>
        <v>0.51280000000000003</v>
      </c>
    </row>
    <row r="21" spans="1:23" ht="15" thickBot="1" x14ac:dyDescent="0.35">
      <c r="A21" s="12">
        <v>10</v>
      </c>
      <c r="B21" s="10" t="s">
        <v>20</v>
      </c>
      <c r="C21" s="11" t="s">
        <v>35</v>
      </c>
      <c r="D21" s="10" t="s">
        <v>24</v>
      </c>
      <c r="E21" s="10">
        <f t="shared" si="0"/>
        <v>9.8000000000000004E-2</v>
      </c>
      <c r="F21" s="10">
        <f t="shared" si="0"/>
        <v>0.52100000000000002</v>
      </c>
      <c r="G21" s="9">
        <f t="shared" si="1"/>
        <v>0.61899999999999999</v>
      </c>
      <c r="H21" s="29">
        <v>0</v>
      </c>
      <c r="I21" s="40">
        <f t="shared" si="2"/>
        <v>0.61899999999999999</v>
      </c>
      <c r="J21" s="17"/>
      <c r="K21">
        <f t="shared" si="3"/>
        <v>0.54770000000000008</v>
      </c>
      <c r="L21">
        <v>0.64570000000000005</v>
      </c>
      <c r="M21">
        <f>L21-H21-E21</f>
        <v>0.54770000000000008</v>
      </c>
    </row>
    <row r="22" spans="1:23" x14ac:dyDescent="0.3">
      <c r="P22" t="s">
        <v>60</v>
      </c>
      <c r="R22" t="s">
        <v>61</v>
      </c>
    </row>
    <row r="23" spans="1:23" x14ac:dyDescent="0.3">
      <c r="C23" s="22" t="s">
        <v>63</v>
      </c>
      <c r="D23">
        <v>7.5345000000000004</v>
      </c>
      <c r="E23" t="s">
        <v>64</v>
      </c>
      <c r="J23" t="s">
        <v>47</v>
      </c>
      <c r="K23">
        <f>AVERAGE(K9,K11,K14,K17,K20)</f>
        <v>0.9302999999999999</v>
      </c>
      <c r="L23">
        <f>AVERAGE(L9,L11,L14,L17,L20)</f>
        <v>1.0098199999999999</v>
      </c>
      <c r="M23" s="30">
        <f>AVERAGE(M9,M11,M14,M17,M20)</f>
        <v>0.5242</v>
      </c>
      <c r="O23" s="30" t="e">
        <f>AVERAGE(O9,O11,O14,O17,O20)</f>
        <v>#DIV/0!</v>
      </c>
      <c r="P23">
        <v>9.9500000000000005E-2</v>
      </c>
      <c r="Q23" t="s">
        <v>62</v>
      </c>
      <c r="R23">
        <v>406</v>
      </c>
      <c r="S23" t="s">
        <v>65</v>
      </c>
      <c r="T23">
        <f>R23/1000</f>
        <v>0.40600000000000003</v>
      </c>
      <c r="U23">
        <v>0.40610000000000002</v>
      </c>
      <c r="V23">
        <f>U23/T23</f>
        <v>1.0002463054187192</v>
      </c>
      <c r="W23">
        <f>T23/U23</f>
        <v>0.99975375523270138</v>
      </c>
    </row>
    <row r="24" spans="1:23" x14ac:dyDescent="0.3">
      <c r="J24" t="s">
        <v>48</v>
      </c>
      <c r="K24">
        <f>AVERAGE(K13,K16,K19)</f>
        <v>1.0233999999999999</v>
      </c>
      <c r="L24">
        <f>AVERAGE(L13,L16,L19)</f>
        <v>1.1943999999999999</v>
      </c>
      <c r="M24" s="21">
        <f>AVERAGE(M13,M16,M19)</f>
        <v>0.5111</v>
      </c>
      <c r="O24" s="30" t="e">
        <f>AVERAGE(O13,O16,O19)</f>
        <v>#DIV/0!</v>
      </c>
      <c r="P24">
        <v>9.9500000000000005E-2</v>
      </c>
      <c r="Q24" t="s">
        <v>62</v>
      </c>
      <c r="R24">
        <v>512</v>
      </c>
      <c r="S24" t="s">
        <v>65</v>
      </c>
      <c r="T24">
        <f t="shared" ref="T24:T28" si="10">R24/1000</f>
        <v>0.51200000000000001</v>
      </c>
      <c r="U24">
        <v>0.51229999999999998</v>
      </c>
      <c r="V24">
        <f>U24/T24</f>
        <v>1.0005859374999999</v>
      </c>
      <c r="W24">
        <f>T24/U24</f>
        <v>0.99941440562170614</v>
      </c>
    </row>
    <row r="25" spans="1:23" x14ac:dyDescent="0.3">
      <c r="J25" t="s">
        <v>25</v>
      </c>
      <c r="K25">
        <f>AVERAGE(K8,K10,K12,K15,K18)</f>
        <v>1.0133800000000002</v>
      </c>
      <c r="L25">
        <f>AVERAGE(L8,L10,L12,L15,L18)</f>
        <v>1.1061000000000001</v>
      </c>
      <c r="M25" s="30">
        <f>AVERAGE(M8,M10,M12,M15,M18)</f>
        <v>0.50108000000000008</v>
      </c>
      <c r="O25" s="30" t="e">
        <f>AVERAGE(O8,O10,O12,O15,O18)</f>
        <v>#DIV/0!</v>
      </c>
      <c r="P25">
        <v>9.9500000000000005E-2</v>
      </c>
      <c r="Q25" t="s">
        <v>62</v>
      </c>
      <c r="R25">
        <v>512</v>
      </c>
      <c r="S25" t="s">
        <v>65</v>
      </c>
      <c r="T25">
        <f t="shared" si="10"/>
        <v>0.51200000000000001</v>
      </c>
    </row>
    <row r="26" spans="1:23" x14ac:dyDescent="0.3">
      <c r="J26" t="s">
        <v>23</v>
      </c>
      <c r="K26">
        <f>AVERAGE(K6,K7)</f>
        <v>0.58790000000000009</v>
      </c>
      <c r="L26">
        <f>AVERAGE(L6,L7)</f>
        <v>0.66555000000000009</v>
      </c>
      <c r="M26" s="21">
        <f>AVERAGE(M6,M7)</f>
        <v>0.53176000000000001</v>
      </c>
      <c r="O26" s="30" t="e">
        <f>AVERAGE(O6,O7)</f>
        <v>#DIV/0!</v>
      </c>
      <c r="R26">
        <v>56.14</v>
      </c>
      <c r="S26" t="s">
        <v>65</v>
      </c>
      <c r="T26">
        <f t="shared" si="10"/>
        <v>5.6140000000000002E-2</v>
      </c>
    </row>
    <row r="27" spans="1:23" ht="15" thickBot="1" x14ac:dyDescent="0.35">
      <c r="J27" t="s">
        <v>49</v>
      </c>
      <c r="K27">
        <f>AVERAGE(K4,K21)</f>
        <v>0.53975000000000006</v>
      </c>
      <c r="L27">
        <f>AVERAGE(L4,L21)</f>
        <v>0.62420000000000009</v>
      </c>
      <c r="M27" s="30">
        <f>AVERAGE(M4,M21)</f>
        <v>0.53975000000000006</v>
      </c>
      <c r="O27" s="30" t="e">
        <f>AVERAGE(O4,O21)</f>
        <v>#DIV/0!</v>
      </c>
      <c r="P27">
        <v>5.3100000000000001E-2</v>
      </c>
      <c r="Q27" t="s">
        <v>62</v>
      </c>
    </row>
    <row r="28" spans="1:23" ht="15" thickBot="1" x14ac:dyDescent="0.35">
      <c r="J28" s="33" t="s">
        <v>66</v>
      </c>
      <c r="K28" t="s">
        <v>111</v>
      </c>
      <c r="R28">
        <v>21.24</v>
      </c>
      <c r="S28" t="s">
        <v>65</v>
      </c>
      <c r="T28">
        <f t="shared" si="10"/>
        <v>2.1239999999999998E-2</v>
      </c>
    </row>
    <row r="30" spans="1:23" x14ac:dyDescent="0.3">
      <c r="C30" t="s">
        <v>50</v>
      </c>
    </row>
    <row r="31" spans="1:23" x14ac:dyDescent="0.3">
      <c r="C31" t="s">
        <v>51</v>
      </c>
    </row>
    <row r="32" spans="1:23" x14ac:dyDescent="0.3">
      <c r="C32" t="s">
        <v>52</v>
      </c>
    </row>
    <row r="33" spans="3:21" x14ac:dyDescent="0.3">
      <c r="C33" t="s">
        <v>53</v>
      </c>
      <c r="U33">
        <v>1.0960000000000001</v>
      </c>
    </row>
    <row r="34" spans="3:21" x14ac:dyDescent="0.3">
      <c r="C34" t="s">
        <v>54</v>
      </c>
    </row>
    <row r="35" spans="3:21" x14ac:dyDescent="0.3">
      <c r="C35" t="s">
        <v>55</v>
      </c>
    </row>
    <row r="36" spans="3:21" x14ac:dyDescent="0.3">
      <c r="C36" t="s">
        <v>56</v>
      </c>
    </row>
    <row r="37" spans="3:21" x14ac:dyDescent="0.3">
      <c r="C37" t="s">
        <v>57</v>
      </c>
    </row>
    <row r="38" spans="3:21" x14ac:dyDescent="0.3">
      <c r="C38" t="s">
        <v>58</v>
      </c>
    </row>
    <row r="39" spans="3:21" x14ac:dyDescent="0.3">
      <c r="C39" t="s">
        <v>59</v>
      </c>
    </row>
    <row r="41" spans="3:21" ht="15" thickBot="1" x14ac:dyDescent="0.35"/>
    <row r="42" spans="3:21" ht="58.2" thickBot="1" x14ac:dyDescent="0.35">
      <c r="C42" s="19" t="s">
        <v>29</v>
      </c>
      <c r="D42" s="19" t="s">
        <v>30</v>
      </c>
      <c r="E42" s="19" t="s">
        <v>31</v>
      </c>
      <c r="F42" s="19" t="s">
        <v>42</v>
      </c>
      <c r="G42" s="19" t="s">
        <v>32</v>
      </c>
      <c r="H42" s="19" t="s">
        <v>33</v>
      </c>
      <c r="I42" s="19" t="s">
        <v>34</v>
      </c>
    </row>
    <row r="43" spans="3:21" ht="15" thickBot="1" x14ac:dyDescent="0.35">
      <c r="C43" s="10" t="s">
        <v>16</v>
      </c>
      <c r="D43" s="10" t="s">
        <v>17</v>
      </c>
      <c r="E43" s="16" t="s">
        <v>39</v>
      </c>
      <c r="F43" s="10" t="s">
        <v>40</v>
      </c>
      <c r="G43" s="16" t="s">
        <v>41</v>
      </c>
      <c r="H43" s="10" t="s">
        <v>18</v>
      </c>
      <c r="I43" s="10" t="s">
        <v>19</v>
      </c>
    </row>
    <row r="44" spans="3:21" ht="15" thickBot="1" x14ac:dyDescent="0.35">
      <c r="C44" s="10" t="s">
        <v>35</v>
      </c>
      <c r="D44" s="10" t="s">
        <v>24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21" ht="15" thickBot="1" x14ac:dyDescent="0.35">
      <c r="C45" s="10" t="s">
        <v>21</v>
      </c>
      <c r="D45" s="10" t="s">
        <v>22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11">G45+H45</f>
        <v>4.2210000000000001</v>
      </c>
    </row>
    <row r="46" spans="3:21" ht="15" thickBot="1" x14ac:dyDescent="0.35">
      <c r="C46" s="10" t="s">
        <v>23</v>
      </c>
      <c r="D46" s="10" t="s">
        <v>24</v>
      </c>
      <c r="E46" s="10">
        <v>0.223</v>
      </c>
      <c r="F46" s="10">
        <v>3.8450000000000002</v>
      </c>
      <c r="G46" s="9">
        <f t="shared" ref="G46" si="12">E46+F46</f>
        <v>4.0680000000000005</v>
      </c>
      <c r="H46" s="15">
        <v>0.42299999999999999</v>
      </c>
      <c r="I46" s="15">
        <f t="shared" si="11"/>
        <v>4.4910000000000005</v>
      </c>
    </row>
    <row r="47" spans="3:21" ht="15" thickBot="1" x14ac:dyDescent="0.35">
      <c r="C47" s="9" t="s">
        <v>23</v>
      </c>
      <c r="D47" s="9" t="s">
        <v>24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11"/>
        <v>4.4750000000000005</v>
      </c>
    </row>
    <row r="48" spans="3:21" ht="15" thickBot="1" x14ac:dyDescent="0.35">
      <c r="C48" s="13" t="s">
        <v>38</v>
      </c>
      <c r="D48" s="9" t="s">
        <v>24</v>
      </c>
      <c r="E48" s="9">
        <v>0.308</v>
      </c>
      <c r="F48" s="10">
        <v>4.1900000000000004</v>
      </c>
      <c r="G48" s="9">
        <f t="shared" ref="G48:G57" si="13">E48+F48</f>
        <v>4.4980000000000002</v>
      </c>
      <c r="H48" s="24">
        <v>3.06</v>
      </c>
      <c r="I48" s="15">
        <f t="shared" si="11"/>
        <v>7.5579999999999998</v>
      </c>
    </row>
    <row r="49" spans="3:9" ht="15" thickBot="1" x14ac:dyDescent="0.35">
      <c r="C49" s="14" t="s">
        <v>27</v>
      </c>
      <c r="D49" s="9" t="s">
        <v>24</v>
      </c>
      <c r="E49" s="9">
        <v>0.309</v>
      </c>
      <c r="F49" s="10">
        <v>4.758</v>
      </c>
      <c r="G49" s="9">
        <f t="shared" si="13"/>
        <v>5.0670000000000002</v>
      </c>
      <c r="H49" s="24">
        <v>2.66</v>
      </c>
      <c r="I49" s="15">
        <f t="shared" si="11"/>
        <v>7.7270000000000003</v>
      </c>
    </row>
    <row r="50" spans="3:9" ht="15" thickBot="1" x14ac:dyDescent="0.35">
      <c r="C50" s="11" t="s">
        <v>25</v>
      </c>
      <c r="D50" s="9" t="s">
        <v>24</v>
      </c>
      <c r="E50" s="9">
        <v>0.54</v>
      </c>
      <c r="F50" s="10">
        <v>4.1900000000000004</v>
      </c>
      <c r="G50" s="9">
        <f t="shared" si="13"/>
        <v>4.7300000000000004</v>
      </c>
      <c r="H50" s="24">
        <v>3.06</v>
      </c>
      <c r="I50" s="15">
        <f t="shared" si="11"/>
        <v>7.7900000000000009</v>
      </c>
    </row>
    <row r="51" spans="3:9" ht="15" thickBot="1" x14ac:dyDescent="0.35">
      <c r="C51" s="14" t="s">
        <v>27</v>
      </c>
      <c r="D51" s="9" t="s">
        <v>24</v>
      </c>
      <c r="E51" s="9">
        <v>0.29799999999999999</v>
      </c>
      <c r="F51" s="10">
        <v>4.758</v>
      </c>
      <c r="G51" s="9">
        <f t="shared" si="13"/>
        <v>5.056</v>
      </c>
      <c r="H51" s="24">
        <v>2.66</v>
      </c>
      <c r="I51" s="15">
        <f t="shared" si="11"/>
        <v>7.7160000000000002</v>
      </c>
    </row>
    <row r="52" spans="3:9" ht="15" thickBot="1" x14ac:dyDescent="0.35">
      <c r="C52" s="9" t="s">
        <v>25</v>
      </c>
      <c r="D52" s="9" t="s">
        <v>24</v>
      </c>
      <c r="E52" s="9">
        <v>0.23</v>
      </c>
      <c r="F52" s="10">
        <v>4.1900000000000004</v>
      </c>
      <c r="G52" s="9">
        <f t="shared" si="13"/>
        <v>4.4200000000000008</v>
      </c>
      <c r="H52" s="24">
        <v>3.06</v>
      </c>
      <c r="I52" s="15">
        <f t="shared" si="11"/>
        <v>7.48</v>
      </c>
    </row>
    <row r="53" spans="3:9" ht="15" thickBot="1" x14ac:dyDescent="0.35">
      <c r="C53" s="9" t="s">
        <v>36</v>
      </c>
      <c r="D53" s="9" t="s">
        <v>24</v>
      </c>
      <c r="E53" s="9">
        <v>0.61</v>
      </c>
      <c r="F53" s="10">
        <v>4.58</v>
      </c>
      <c r="G53" s="9">
        <f t="shared" si="13"/>
        <v>5.19</v>
      </c>
      <c r="H53" s="24">
        <v>3.06</v>
      </c>
      <c r="I53" s="15">
        <f t="shared" si="11"/>
        <v>8.25</v>
      </c>
    </row>
    <row r="54" spans="3:9" ht="15" thickBot="1" x14ac:dyDescent="0.35">
      <c r="C54" s="9" t="s">
        <v>27</v>
      </c>
      <c r="D54" s="9" t="s">
        <v>24</v>
      </c>
      <c r="E54" s="9">
        <v>0.215</v>
      </c>
      <c r="F54" s="10">
        <v>4.758</v>
      </c>
      <c r="G54" s="9">
        <f t="shared" si="13"/>
        <v>4.9729999999999999</v>
      </c>
      <c r="H54" s="24">
        <v>2.66</v>
      </c>
      <c r="I54" s="15">
        <f t="shared" si="11"/>
        <v>7.633</v>
      </c>
    </row>
    <row r="55" spans="3:9" ht="15" thickBot="1" x14ac:dyDescent="0.35">
      <c r="C55" s="10" t="s">
        <v>25</v>
      </c>
      <c r="D55" s="9" t="s">
        <v>24</v>
      </c>
      <c r="E55" s="10">
        <v>0.31</v>
      </c>
      <c r="F55" s="10">
        <v>4.1900000000000004</v>
      </c>
      <c r="G55" s="9">
        <f t="shared" si="13"/>
        <v>4.5</v>
      </c>
      <c r="H55" s="24">
        <v>3.06</v>
      </c>
      <c r="I55" s="9">
        <f t="shared" si="11"/>
        <v>7.5600000000000005</v>
      </c>
    </row>
    <row r="56" spans="3:9" ht="15" thickBot="1" x14ac:dyDescent="0.35">
      <c r="C56" s="10" t="s">
        <v>36</v>
      </c>
      <c r="D56" s="10" t="s">
        <v>24</v>
      </c>
      <c r="E56" s="27">
        <v>0.98</v>
      </c>
      <c r="F56" s="10">
        <v>4.58</v>
      </c>
      <c r="G56" s="9">
        <f t="shared" si="13"/>
        <v>5.5600000000000005</v>
      </c>
      <c r="H56" s="24">
        <v>3.06</v>
      </c>
      <c r="I56" s="9">
        <f t="shared" si="11"/>
        <v>8.620000000000001</v>
      </c>
    </row>
    <row r="57" spans="3:9" ht="15" thickBot="1" x14ac:dyDescent="0.35">
      <c r="C57" s="10" t="s">
        <v>27</v>
      </c>
      <c r="D57" s="10" t="s">
        <v>24</v>
      </c>
      <c r="E57" s="10">
        <v>0.28000000000000003</v>
      </c>
      <c r="F57" s="10">
        <v>4.758</v>
      </c>
      <c r="G57" s="9">
        <f t="shared" si="13"/>
        <v>5.0380000000000003</v>
      </c>
      <c r="H57" s="24">
        <v>2.66</v>
      </c>
      <c r="I57" s="9">
        <f t="shared" si="11"/>
        <v>7.6980000000000004</v>
      </c>
    </row>
    <row r="58" spans="3:9" ht="15" thickBot="1" x14ac:dyDescent="0.35">
      <c r="C58" s="9" t="s">
        <v>25</v>
      </c>
      <c r="D58" s="9" t="s">
        <v>24</v>
      </c>
      <c r="E58" s="26">
        <v>0.89</v>
      </c>
      <c r="F58" s="10">
        <v>4.1900000000000004</v>
      </c>
      <c r="G58" s="9">
        <v>4.5</v>
      </c>
      <c r="H58" s="24">
        <v>3.06</v>
      </c>
      <c r="I58" s="9">
        <f t="shared" si="11"/>
        <v>7.5600000000000005</v>
      </c>
    </row>
    <row r="59" spans="3:9" ht="15" thickBot="1" x14ac:dyDescent="0.35">
      <c r="C59" s="9" t="s">
        <v>36</v>
      </c>
      <c r="D59" s="9" t="s">
        <v>24</v>
      </c>
      <c r="E59" s="26">
        <v>0.98</v>
      </c>
      <c r="F59" s="10">
        <v>4.58</v>
      </c>
      <c r="G59" s="9">
        <v>5.5600000000000005</v>
      </c>
      <c r="H59" s="24">
        <v>3.06</v>
      </c>
      <c r="I59" s="9">
        <f t="shared" si="11"/>
        <v>8.620000000000001</v>
      </c>
    </row>
    <row r="60" spans="3:9" ht="15" thickBot="1" x14ac:dyDescent="0.35">
      <c r="C60" s="9" t="s">
        <v>27</v>
      </c>
      <c r="D60" s="9" t="s">
        <v>24</v>
      </c>
      <c r="E60" s="26">
        <v>1.08</v>
      </c>
      <c r="F60" s="10">
        <v>4.758</v>
      </c>
      <c r="G60" s="9">
        <v>5.0380000000000003</v>
      </c>
      <c r="H60" s="24">
        <v>2.66</v>
      </c>
      <c r="I60" s="9">
        <f t="shared" si="11"/>
        <v>7.6980000000000004</v>
      </c>
    </row>
    <row r="61" spans="3:9" ht="15" thickBot="1" x14ac:dyDescent="0.35">
      <c r="C61" s="11" t="s">
        <v>35</v>
      </c>
      <c r="D61" s="10" t="s">
        <v>24</v>
      </c>
      <c r="E61" s="26">
        <v>0.74</v>
      </c>
      <c r="F61" s="10">
        <v>3.9289999999999998</v>
      </c>
      <c r="G61" s="9">
        <f t="shared" ref="G61" si="14">E61+F61</f>
        <v>4.6689999999999996</v>
      </c>
      <c r="H61" s="29">
        <v>0</v>
      </c>
      <c r="I61" s="9">
        <f t="shared" si="11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77FE-BC69-4425-B131-B9F64F3636A3}">
  <dimension ref="A1:G36"/>
  <sheetViews>
    <sheetView workbookViewId="0">
      <selection activeCell="G36" sqref="G36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7" x14ac:dyDescent="0.3">
      <c r="A1" s="74"/>
      <c r="B1" s="75" t="s">
        <v>0</v>
      </c>
      <c r="C1" s="76"/>
      <c r="D1" s="76"/>
      <c r="E1" s="76"/>
      <c r="F1" s="76"/>
    </row>
    <row r="2" spans="1:7" x14ac:dyDescent="0.3">
      <c r="A2" s="74"/>
      <c r="B2" s="75" t="s">
        <v>83</v>
      </c>
      <c r="C2" s="76"/>
      <c r="D2" s="76"/>
      <c r="E2" s="76"/>
      <c r="F2" s="76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77" t="s">
        <v>165</v>
      </c>
      <c r="B4" s="78"/>
      <c r="C4" s="8" t="s">
        <v>160</v>
      </c>
      <c r="D4" s="8" t="s">
        <v>161</v>
      </c>
      <c r="E4" s="8" t="s">
        <v>162</v>
      </c>
      <c r="F4" s="8" t="s">
        <v>163</v>
      </c>
      <c r="G4" s="8" t="s">
        <v>164</v>
      </c>
    </row>
    <row r="5" spans="1:7" x14ac:dyDescent="0.3">
      <c r="G5" s="42"/>
    </row>
    <row r="6" spans="1:7" x14ac:dyDescent="0.3">
      <c r="A6" s="23" t="s">
        <v>1</v>
      </c>
      <c r="B6" s="23"/>
      <c r="C6" s="23"/>
      <c r="D6" s="23"/>
      <c r="E6" s="23"/>
      <c r="F6" s="23"/>
      <c r="G6" s="50"/>
    </row>
    <row r="7" spans="1:7" x14ac:dyDescent="0.3">
      <c r="G7" s="42"/>
    </row>
    <row r="8" spans="1:7" x14ac:dyDescent="0.3">
      <c r="A8" s="6" t="s">
        <v>2</v>
      </c>
      <c r="B8" s="7" t="s">
        <v>71</v>
      </c>
      <c r="C8" s="49">
        <v>0.6623</v>
      </c>
      <c r="D8" s="49">
        <v>0.65259999999999996</v>
      </c>
      <c r="E8" s="35">
        <v>0.63070000000000004</v>
      </c>
      <c r="F8" s="35">
        <v>0.63600000000000001</v>
      </c>
      <c r="G8" s="35">
        <v>0.61050000000000004</v>
      </c>
    </row>
    <row r="9" spans="1:7" ht="15" hidden="1" customHeight="1" x14ac:dyDescent="0.3">
      <c r="C9" s="36"/>
      <c r="D9" s="36"/>
      <c r="E9" s="48"/>
      <c r="F9" s="36"/>
      <c r="G9" s="36"/>
    </row>
    <row r="10" spans="1:7" ht="15" hidden="1" customHeight="1" x14ac:dyDescent="0.3">
      <c r="A10" s="23" t="s">
        <v>3</v>
      </c>
      <c r="B10" s="23"/>
      <c r="C10" s="37"/>
      <c r="D10" s="37"/>
      <c r="E10" s="51"/>
      <c r="F10" s="37"/>
      <c r="G10" s="37"/>
    </row>
    <row r="11" spans="1:7" ht="15" hidden="1" customHeight="1" x14ac:dyDescent="0.3">
      <c r="C11" s="36"/>
      <c r="D11" s="36"/>
      <c r="E11" s="48"/>
      <c r="F11" s="36"/>
      <c r="G11" s="36"/>
    </row>
    <row r="12" spans="1:7" ht="15" hidden="1" customHeight="1" x14ac:dyDescent="0.3">
      <c r="A12" s="6" t="s">
        <v>2</v>
      </c>
      <c r="B12" s="7" t="s">
        <v>72</v>
      </c>
      <c r="C12" s="49"/>
      <c r="D12" s="49"/>
      <c r="E12" s="35"/>
      <c r="F12" s="35"/>
      <c r="G12" s="35"/>
    </row>
    <row r="13" spans="1:7" x14ac:dyDescent="0.3">
      <c r="A13" s="4"/>
      <c r="B13" s="5"/>
      <c r="C13" s="38"/>
      <c r="D13" s="38"/>
      <c r="E13" s="47"/>
      <c r="F13" s="38"/>
      <c r="G13" s="38"/>
    </row>
    <row r="14" spans="1:7" x14ac:dyDescent="0.3">
      <c r="A14" s="23" t="s">
        <v>4</v>
      </c>
      <c r="B14" s="23"/>
      <c r="C14" s="37"/>
      <c r="D14" s="37"/>
      <c r="E14" s="51"/>
      <c r="F14" s="37"/>
      <c r="G14" s="37"/>
    </row>
    <row r="15" spans="1:7" x14ac:dyDescent="0.3">
      <c r="C15" s="36"/>
      <c r="D15" s="36"/>
      <c r="E15" s="48"/>
      <c r="F15" s="36"/>
      <c r="G15" s="36"/>
    </row>
    <row r="16" spans="1:7" x14ac:dyDescent="0.3">
      <c r="A16" s="6" t="s">
        <v>2</v>
      </c>
      <c r="B16" s="7" t="s">
        <v>73</v>
      </c>
      <c r="C16" s="49">
        <v>0.72850000000000004</v>
      </c>
      <c r="D16" s="49">
        <v>0.71879999999999999</v>
      </c>
      <c r="E16" s="35">
        <v>0.69689999999999996</v>
      </c>
      <c r="F16" s="35">
        <v>0.70220000000000005</v>
      </c>
      <c r="G16" s="35">
        <v>0.67669999999999997</v>
      </c>
    </row>
    <row r="17" spans="1:7" x14ac:dyDescent="0.3">
      <c r="C17" s="36"/>
      <c r="D17" s="36"/>
      <c r="E17" s="48"/>
      <c r="F17" s="36"/>
      <c r="G17" s="36"/>
    </row>
    <row r="18" spans="1:7" x14ac:dyDescent="0.3">
      <c r="A18" s="23" t="s">
        <v>5</v>
      </c>
      <c r="B18" s="23"/>
      <c r="C18" s="37"/>
      <c r="D18" s="37"/>
      <c r="E18" s="51"/>
      <c r="F18" s="37"/>
      <c r="G18" s="37"/>
    </row>
    <row r="19" spans="1:7" x14ac:dyDescent="0.3">
      <c r="C19" s="36"/>
      <c r="D19" s="36"/>
      <c r="E19" s="48"/>
      <c r="F19" s="36"/>
      <c r="G19" s="36"/>
    </row>
    <row r="20" spans="1:7" x14ac:dyDescent="0.3">
      <c r="A20" s="6" t="s">
        <v>2</v>
      </c>
      <c r="B20" s="7" t="s">
        <v>73</v>
      </c>
      <c r="C20" s="49">
        <v>0.7218</v>
      </c>
      <c r="D20" s="49">
        <v>0.71209999999999996</v>
      </c>
      <c r="E20" s="35">
        <v>0.69020000000000004</v>
      </c>
      <c r="F20" s="35">
        <v>0.69550000000000001</v>
      </c>
      <c r="G20" s="35">
        <v>0.67</v>
      </c>
    </row>
    <row r="21" spans="1:7" x14ac:dyDescent="0.3">
      <c r="C21" s="36"/>
      <c r="D21" s="36"/>
      <c r="E21" s="48"/>
      <c r="F21" s="36"/>
      <c r="G21" s="36"/>
    </row>
    <row r="22" spans="1:7" x14ac:dyDescent="0.3">
      <c r="A22" s="23" t="s">
        <v>6</v>
      </c>
      <c r="B22" s="23"/>
      <c r="C22" s="37"/>
      <c r="D22" s="37"/>
      <c r="E22" s="51"/>
      <c r="F22" s="37"/>
      <c r="G22" s="37"/>
    </row>
    <row r="23" spans="1:7" x14ac:dyDescent="0.3">
      <c r="C23" s="36"/>
      <c r="D23" s="36"/>
      <c r="E23" s="48"/>
      <c r="F23" s="36"/>
      <c r="G23" s="36"/>
    </row>
    <row r="24" spans="1:7" x14ac:dyDescent="0.3">
      <c r="A24" s="6" t="s">
        <v>2</v>
      </c>
      <c r="B24" s="7" t="s">
        <v>74</v>
      </c>
      <c r="C24" s="49">
        <v>1.204</v>
      </c>
      <c r="D24" s="49">
        <v>1.1999</v>
      </c>
      <c r="E24" s="35">
        <v>1.1754</v>
      </c>
      <c r="F24" s="35">
        <v>1.1795</v>
      </c>
      <c r="G24" s="35">
        <v>1.1485000000000001</v>
      </c>
    </row>
    <row r="25" spans="1:7" x14ac:dyDescent="0.3">
      <c r="A25" s="6" t="s">
        <v>7</v>
      </c>
      <c r="B25" s="7" t="s">
        <v>75</v>
      </c>
      <c r="C25" s="49">
        <v>1.0710999999999999</v>
      </c>
      <c r="D25" s="49">
        <v>1.0613999999999999</v>
      </c>
      <c r="E25" s="35">
        <v>1.0395000000000001</v>
      </c>
      <c r="F25" s="35">
        <v>1.0448</v>
      </c>
      <c r="G25" s="35">
        <v>1.0193000000000001</v>
      </c>
    </row>
    <row r="26" spans="1:7" x14ac:dyDescent="0.3">
      <c r="C26" s="36"/>
      <c r="D26" s="36"/>
      <c r="E26" s="48"/>
      <c r="F26" s="36"/>
      <c r="G26" s="36"/>
    </row>
    <row r="27" spans="1:7" x14ac:dyDescent="0.3">
      <c r="A27" s="23" t="s">
        <v>8</v>
      </c>
      <c r="B27" s="23"/>
      <c r="C27" s="37"/>
      <c r="D27" s="37"/>
      <c r="E27" s="51"/>
      <c r="F27" s="37"/>
      <c r="G27" s="37"/>
    </row>
    <row r="28" spans="1:7" x14ac:dyDescent="0.3">
      <c r="C28" s="36"/>
      <c r="D28" s="36"/>
      <c r="E28" s="48"/>
      <c r="F28" s="36"/>
      <c r="G28" s="36"/>
    </row>
    <row r="29" spans="1:7" x14ac:dyDescent="0.3">
      <c r="A29" s="6" t="s">
        <v>2</v>
      </c>
      <c r="B29" s="7" t="s">
        <v>74</v>
      </c>
      <c r="C29" s="49">
        <v>1.204</v>
      </c>
      <c r="D29" s="49">
        <v>1.1999</v>
      </c>
      <c r="E29" s="35">
        <v>1.1754</v>
      </c>
      <c r="F29" s="35">
        <v>1.1795</v>
      </c>
      <c r="G29" s="35">
        <v>1.1485000000000001</v>
      </c>
    </row>
    <row r="30" spans="1:7" x14ac:dyDescent="0.3">
      <c r="A30" s="6" t="s">
        <v>7</v>
      </c>
      <c r="B30" s="7" t="s">
        <v>75</v>
      </c>
      <c r="C30" s="49">
        <v>1.0710999999999999</v>
      </c>
      <c r="D30" s="49">
        <v>1.0613999999999999</v>
      </c>
      <c r="E30" s="35">
        <v>1.0395000000000001</v>
      </c>
      <c r="F30" s="35">
        <v>1.0448</v>
      </c>
      <c r="G30" s="35">
        <v>1.0193000000000001</v>
      </c>
    </row>
    <row r="31" spans="1:7" x14ac:dyDescent="0.3">
      <c r="C31" s="36"/>
      <c r="D31" s="36"/>
      <c r="E31" s="48"/>
      <c r="F31" s="36"/>
      <c r="G31" s="36"/>
    </row>
    <row r="32" spans="1:7" x14ac:dyDescent="0.3">
      <c r="A32" s="23" t="s">
        <v>9</v>
      </c>
      <c r="B32" s="23"/>
      <c r="C32" s="37"/>
      <c r="D32" s="37"/>
      <c r="E32" s="51"/>
      <c r="F32" s="37"/>
      <c r="G32" s="37"/>
    </row>
    <row r="33" spans="1:7" x14ac:dyDescent="0.3">
      <c r="C33" s="36"/>
      <c r="D33" s="36"/>
      <c r="E33" s="48"/>
      <c r="F33" s="36"/>
      <c r="G33" s="36"/>
    </row>
    <row r="34" spans="1:7" x14ac:dyDescent="0.3">
      <c r="A34" s="6" t="s">
        <v>2</v>
      </c>
      <c r="B34" s="7" t="s">
        <v>74</v>
      </c>
      <c r="C34" s="49">
        <v>1.163</v>
      </c>
      <c r="D34" s="49">
        <v>1.1589</v>
      </c>
      <c r="E34" s="35">
        <v>1.1344000000000001</v>
      </c>
      <c r="F34" s="35">
        <v>1.1385000000000001</v>
      </c>
      <c r="G34" s="35">
        <v>1.1074999999999999</v>
      </c>
    </row>
    <row r="35" spans="1:7" x14ac:dyDescent="0.3">
      <c r="A35" s="6" t="s">
        <v>7</v>
      </c>
      <c r="B35" s="7" t="s">
        <v>76</v>
      </c>
      <c r="C35" s="49">
        <v>1.3994</v>
      </c>
      <c r="D35" s="49">
        <v>1.3949</v>
      </c>
      <c r="E35" s="35">
        <v>1.3680000000000001</v>
      </c>
      <c r="F35" s="35">
        <v>1.3725000000000001</v>
      </c>
      <c r="G35" s="35">
        <v>1.3384</v>
      </c>
    </row>
    <row r="36" spans="1:7" x14ac:dyDescent="0.3">
      <c r="A36" s="6" t="s">
        <v>10</v>
      </c>
      <c r="B36" s="7" t="s">
        <v>75</v>
      </c>
      <c r="C36" s="49">
        <v>1.0679000000000001</v>
      </c>
      <c r="D36" s="49">
        <v>1.0582</v>
      </c>
      <c r="E36" s="35">
        <v>1.0363</v>
      </c>
      <c r="F36" s="35">
        <v>1.0416000000000001</v>
      </c>
      <c r="G36" s="35">
        <v>1.0161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843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8433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3A52-71CC-4674-9B89-A7641566469F}">
  <dimension ref="A1:H36"/>
  <sheetViews>
    <sheetView workbookViewId="0">
      <selection activeCell="E44" sqref="E44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8" x14ac:dyDescent="0.3">
      <c r="A1" s="74"/>
      <c r="B1" s="75" t="s">
        <v>0</v>
      </c>
      <c r="C1" s="76"/>
      <c r="D1" s="76"/>
      <c r="E1" s="76"/>
      <c r="F1" s="76"/>
    </row>
    <row r="2" spans="1:8" x14ac:dyDescent="0.3">
      <c r="A2" s="74"/>
      <c r="B2" s="75" t="s">
        <v>83</v>
      </c>
      <c r="C2" s="76"/>
      <c r="D2" s="76"/>
      <c r="E2" s="76"/>
      <c r="F2" s="76"/>
    </row>
    <row r="3" spans="1:8" x14ac:dyDescent="0.3">
      <c r="A3" s="2"/>
      <c r="B3" s="3"/>
      <c r="C3" s="3"/>
      <c r="D3" s="3"/>
      <c r="E3" s="3"/>
      <c r="F3" s="3"/>
    </row>
    <row r="4" spans="1:8" x14ac:dyDescent="0.3">
      <c r="A4" s="77" t="s">
        <v>159</v>
      </c>
      <c r="B4" s="78"/>
      <c r="C4" s="8" t="s">
        <v>152</v>
      </c>
      <c r="D4" s="8" t="s">
        <v>155</v>
      </c>
      <c r="E4" s="8" t="s">
        <v>156</v>
      </c>
      <c r="F4" s="8" t="s">
        <v>157</v>
      </c>
      <c r="G4" s="45" t="s">
        <v>158</v>
      </c>
      <c r="H4" s="46"/>
    </row>
    <row r="6" spans="1:8" x14ac:dyDescent="0.3">
      <c r="A6" s="23" t="s">
        <v>1</v>
      </c>
      <c r="B6" s="23"/>
      <c r="C6" s="23"/>
      <c r="D6" s="23"/>
      <c r="E6" s="23"/>
      <c r="F6" s="23"/>
      <c r="G6" s="23"/>
      <c r="H6" s="23"/>
    </row>
    <row r="8" spans="1:8" x14ac:dyDescent="0.3">
      <c r="A8" s="6" t="s">
        <v>2</v>
      </c>
      <c r="B8" s="7" t="s">
        <v>71</v>
      </c>
      <c r="C8" s="42">
        <v>0.70040000000000002</v>
      </c>
      <c r="D8" s="35">
        <v>0.70430000000000004</v>
      </c>
      <c r="E8" s="43">
        <v>0.71489999999999998</v>
      </c>
      <c r="F8" s="35">
        <v>0.69240000000000002</v>
      </c>
      <c r="G8" s="35">
        <v>0.67390000000000005</v>
      </c>
      <c r="H8" s="44"/>
    </row>
    <row r="9" spans="1:8" ht="15" hidden="1" customHeight="1" x14ac:dyDescent="0.3">
      <c r="C9" s="36"/>
      <c r="D9" s="36"/>
      <c r="E9" s="36"/>
      <c r="F9" s="36"/>
      <c r="G9" s="36"/>
      <c r="H9" s="36"/>
    </row>
    <row r="10" spans="1:8" ht="15" hidden="1" customHeight="1" x14ac:dyDescent="0.3">
      <c r="A10" s="23" t="s">
        <v>3</v>
      </c>
      <c r="B10" s="23"/>
      <c r="C10" s="37"/>
      <c r="D10" s="37"/>
      <c r="E10" s="37"/>
      <c r="F10" s="37"/>
      <c r="G10" s="37"/>
      <c r="H10" s="37"/>
    </row>
    <row r="11" spans="1:8" ht="15" hidden="1" customHeight="1" x14ac:dyDescent="0.3">
      <c r="C11" s="36"/>
      <c r="D11" s="36"/>
      <c r="E11" s="36"/>
      <c r="F11" s="36"/>
      <c r="G11" s="36"/>
      <c r="H11" s="36"/>
    </row>
    <row r="12" spans="1:8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  <c r="H12" s="35"/>
    </row>
    <row r="13" spans="1:8" x14ac:dyDescent="0.3">
      <c r="A13" s="4"/>
      <c r="B13" s="5"/>
      <c r="C13" s="38"/>
      <c r="D13" s="38"/>
      <c r="E13" s="38"/>
      <c r="F13" s="38"/>
      <c r="G13" s="38"/>
      <c r="H13" s="38"/>
    </row>
    <row r="14" spans="1:8" x14ac:dyDescent="0.3">
      <c r="A14" s="23" t="s">
        <v>4</v>
      </c>
      <c r="B14" s="23"/>
      <c r="C14" s="37"/>
      <c r="D14" s="37"/>
      <c r="E14" s="37"/>
      <c r="F14" s="37"/>
      <c r="G14" s="37"/>
      <c r="H14" s="37"/>
    </row>
    <row r="15" spans="1:8" x14ac:dyDescent="0.3">
      <c r="C15" s="36"/>
      <c r="D15" s="36"/>
      <c r="E15" s="36"/>
      <c r="F15" s="36"/>
      <c r="G15" s="36"/>
      <c r="H15" s="36"/>
    </row>
    <row r="16" spans="1:8" x14ac:dyDescent="0.3">
      <c r="A16" s="6" t="s">
        <v>2</v>
      </c>
      <c r="B16" s="7" t="s">
        <v>73</v>
      </c>
      <c r="C16" s="35">
        <v>0.75990000000000002</v>
      </c>
      <c r="D16" s="35">
        <v>0.77049999999999996</v>
      </c>
      <c r="E16" s="43">
        <v>0.78110000000000002</v>
      </c>
      <c r="F16" s="35">
        <v>0.75860000000000005</v>
      </c>
      <c r="G16" s="35">
        <v>0.74009999999999998</v>
      </c>
      <c r="H16" s="44"/>
    </row>
    <row r="17" spans="1:8" x14ac:dyDescent="0.3">
      <c r="C17" s="36"/>
      <c r="D17" s="36"/>
      <c r="E17" s="36"/>
      <c r="F17" s="36"/>
      <c r="G17" s="36"/>
      <c r="H17" s="36"/>
    </row>
    <row r="18" spans="1:8" x14ac:dyDescent="0.3">
      <c r="A18" s="23" t="s">
        <v>5</v>
      </c>
      <c r="B18" s="23"/>
      <c r="C18" s="37"/>
      <c r="D18" s="37"/>
      <c r="E18" s="37"/>
      <c r="F18" s="37"/>
      <c r="G18" s="37"/>
      <c r="H18" s="37"/>
    </row>
    <row r="19" spans="1:8" x14ac:dyDescent="0.3">
      <c r="C19" s="36"/>
      <c r="D19" s="36"/>
      <c r="E19" s="36"/>
      <c r="F19" s="36"/>
      <c r="G19" s="36"/>
      <c r="H19" s="36"/>
    </row>
    <row r="20" spans="1:8" x14ac:dyDescent="0.3">
      <c r="A20" s="6" t="s">
        <v>2</v>
      </c>
      <c r="B20" s="7" t="s">
        <v>73</v>
      </c>
      <c r="C20" s="35">
        <v>0.75990000000000002</v>
      </c>
      <c r="D20" s="35">
        <v>0.76380000000000003</v>
      </c>
      <c r="E20" s="43">
        <v>0.77439999999999998</v>
      </c>
      <c r="F20" s="35">
        <v>0.75190000000000001</v>
      </c>
      <c r="G20" s="35">
        <v>0.73340000000000005</v>
      </c>
      <c r="H20" s="35"/>
    </row>
    <row r="21" spans="1:8" x14ac:dyDescent="0.3">
      <c r="C21" s="36"/>
      <c r="D21" s="36"/>
      <c r="E21" s="36"/>
      <c r="F21" s="36"/>
      <c r="G21" s="36"/>
      <c r="H21" s="36"/>
    </row>
    <row r="22" spans="1:8" x14ac:dyDescent="0.3">
      <c r="A22" s="23" t="s">
        <v>6</v>
      </c>
      <c r="B22" s="23"/>
      <c r="C22" s="37"/>
      <c r="D22" s="37"/>
      <c r="E22" s="37"/>
      <c r="F22" s="37"/>
      <c r="G22" s="37"/>
      <c r="H22" s="37"/>
    </row>
    <row r="23" spans="1:8" x14ac:dyDescent="0.3">
      <c r="C23" s="36"/>
      <c r="D23" s="36"/>
      <c r="E23" s="36"/>
      <c r="F23" s="36"/>
      <c r="G23" s="36"/>
      <c r="H23" s="36"/>
    </row>
    <row r="24" spans="1:8" x14ac:dyDescent="0.3">
      <c r="A24" s="6" t="s">
        <v>2</v>
      </c>
      <c r="B24" s="7" t="s">
        <v>74</v>
      </c>
      <c r="C24" s="42">
        <v>1.1635</v>
      </c>
      <c r="D24" s="35">
        <v>1.2262999999999999</v>
      </c>
      <c r="E24" s="43">
        <v>1.2406999999999999</v>
      </c>
      <c r="F24" s="35">
        <v>1.2263999999999999</v>
      </c>
      <c r="G24" s="52">
        <v>1.2094</v>
      </c>
      <c r="H24" s="35"/>
    </row>
    <row r="25" spans="1:8" x14ac:dyDescent="0.3">
      <c r="A25" s="6" t="s">
        <v>7</v>
      </c>
      <c r="B25" s="7" t="s">
        <v>75</v>
      </c>
      <c r="C25" s="42">
        <v>1.0861000000000001</v>
      </c>
      <c r="D25" s="35">
        <v>1.1131</v>
      </c>
      <c r="E25" s="43">
        <v>1.1236999999999999</v>
      </c>
      <c r="F25" s="35">
        <v>1.1012</v>
      </c>
      <c r="G25" s="35">
        <v>1.0827</v>
      </c>
      <c r="H25" s="35"/>
    </row>
    <row r="26" spans="1:8" x14ac:dyDescent="0.3">
      <c r="C26" s="36"/>
      <c r="D26" s="36"/>
      <c r="E26" s="36"/>
      <c r="F26" s="36"/>
      <c r="G26" s="36"/>
      <c r="H26" s="36"/>
    </row>
    <row r="27" spans="1:8" x14ac:dyDescent="0.3">
      <c r="A27" s="23" t="s">
        <v>8</v>
      </c>
      <c r="B27" s="23"/>
      <c r="C27" s="37"/>
      <c r="D27" s="37"/>
      <c r="E27" s="37"/>
      <c r="F27" s="37"/>
      <c r="G27" s="37"/>
      <c r="H27" s="37"/>
    </row>
    <row r="28" spans="1:8" x14ac:dyDescent="0.3">
      <c r="C28" s="36"/>
      <c r="D28" s="36"/>
      <c r="E28" s="36"/>
      <c r="F28" s="36"/>
      <c r="G28" s="36"/>
      <c r="H28" s="36"/>
    </row>
    <row r="29" spans="1:8" x14ac:dyDescent="0.3">
      <c r="A29" s="6" t="s">
        <v>2</v>
      </c>
      <c r="B29" s="7" t="s">
        <v>74</v>
      </c>
      <c r="C29" s="42">
        <v>1.1635</v>
      </c>
      <c r="D29" s="35">
        <v>1.2262999999999999</v>
      </c>
      <c r="E29" s="43">
        <v>1.2406999999999999</v>
      </c>
      <c r="F29" s="35">
        <v>1.2263999999999999</v>
      </c>
      <c r="G29" s="52">
        <v>1.2094</v>
      </c>
      <c r="H29" s="35"/>
    </row>
    <row r="30" spans="1:8" x14ac:dyDescent="0.3">
      <c r="A30" s="6" t="s">
        <v>7</v>
      </c>
      <c r="B30" s="7" t="s">
        <v>75</v>
      </c>
      <c r="C30" s="42">
        <v>1.0861000000000001</v>
      </c>
      <c r="D30" s="35">
        <v>1.1131</v>
      </c>
      <c r="E30" s="43">
        <v>1.1236999999999999</v>
      </c>
      <c r="F30" s="35">
        <v>1.1012</v>
      </c>
      <c r="G30" s="35">
        <v>1.0827</v>
      </c>
      <c r="H30" s="35"/>
    </row>
    <row r="31" spans="1:8" x14ac:dyDescent="0.3">
      <c r="C31" s="36"/>
      <c r="D31" s="36"/>
      <c r="E31" s="36"/>
      <c r="F31" s="36"/>
      <c r="G31" s="36"/>
      <c r="H31" s="36"/>
    </row>
    <row r="32" spans="1:8" x14ac:dyDescent="0.3">
      <c r="A32" s="23" t="s">
        <v>9</v>
      </c>
      <c r="B32" s="23"/>
      <c r="C32" s="37"/>
      <c r="D32" s="37"/>
      <c r="E32" s="37"/>
      <c r="F32" s="37"/>
      <c r="G32" s="37"/>
      <c r="H32" s="37"/>
    </row>
    <row r="33" spans="1:8" x14ac:dyDescent="0.3">
      <c r="C33" s="36"/>
      <c r="D33" s="36"/>
      <c r="E33" s="36"/>
      <c r="F33" s="36"/>
      <c r="G33" s="36"/>
      <c r="H33" s="36"/>
    </row>
    <row r="34" spans="1:8" x14ac:dyDescent="0.3">
      <c r="A34" s="6" t="s">
        <v>2</v>
      </c>
      <c r="B34" s="7" t="s">
        <v>74</v>
      </c>
      <c r="C34" s="42">
        <v>1.1225000000000001</v>
      </c>
      <c r="D34" s="35">
        <v>1.1853</v>
      </c>
      <c r="E34" s="43">
        <v>1.1997</v>
      </c>
      <c r="F34" s="35">
        <v>1.1854</v>
      </c>
      <c r="G34" s="52">
        <v>1.1684000000000001</v>
      </c>
      <c r="H34" s="35"/>
    </row>
    <row r="35" spans="1:8" x14ac:dyDescent="0.3">
      <c r="A35" s="6" t="s">
        <v>7</v>
      </c>
      <c r="B35" s="7" t="s">
        <v>76</v>
      </c>
      <c r="C35" s="42">
        <v>1.3605</v>
      </c>
      <c r="D35" s="35">
        <v>1.4239999999999999</v>
      </c>
      <c r="E35" s="43">
        <v>1.4398</v>
      </c>
      <c r="F35" s="35">
        <v>1.4240999999999999</v>
      </c>
      <c r="G35" s="52">
        <v>1.4053</v>
      </c>
      <c r="H35" s="35"/>
    </row>
    <row r="36" spans="1:8" x14ac:dyDescent="0.3">
      <c r="A36" s="6" t="s">
        <v>10</v>
      </c>
      <c r="B36" s="7" t="s">
        <v>75</v>
      </c>
      <c r="C36" s="42">
        <v>1.0829</v>
      </c>
      <c r="D36" s="35">
        <v>1.1099000000000001</v>
      </c>
      <c r="E36" s="43">
        <v>1.1205000000000001</v>
      </c>
      <c r="F36" s="35">
        <v>1.0980000000000001</v>
      </c>
      <c r="G36" s="52">
        <v>1.0794999999999999</v>
      </c>
      <c r="H36" s="35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205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2051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F52"/>
  <sheetViews>
    <sheetView zoomScale="90" zoomScaleNormal="90" workbookViewId="0">
      <selection activeCell="K24" sqref="K24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6" s="1" customFormat="1" ht="13.8" x14ac:dyDescent="0.25">
      <c r="A2" s="74"/>
      <c r="B2" s="75" t="s">
        <v>83</v>
      </c>
      <c r="C2" s="76"/>
      <c r="D2" s="76"/>
      <c r="E2" s="76"/>
      <c r="F2" s="76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7" t="s">
        <v>153</v>
      </c>
      <c r="B4" s="78"/>
      <c r="C4" s="8" t="s">
        <v>154</v>
      </c>
      <c r="D4" s="8" t="s">
        <v>150</v>
      </c>
      <c r="E4" s="8" t="s">
        <v>151</v>
      </c>
      <c r="F4" s="8" t="s">
        <v>152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0.66420000000000001</v>
      </c>
      <c r="D8" s="35">
        <v>0.63800000000000001</v>
      </c>
      <c r="E8" s="35">
        <v>0.67330000000000001</v>
      </c>
      <c r="F8" s="42">
        <v>0.70040000000000002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0.73040000000000005</v>
      </c>
      <c r="D16" s="35">
        <v>0.70420000000000005</v>
      </c>
      <c r="E16" s="35">
        <v>0.73950000000000005</v>
      </c>
      <c r="F16" s="35">
        <v>0.75990000000000002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0.72370000000000001</v>
      </c>
      <c r="D20" s="35">
        <v>0.69750000000000001</v>
      </c>
      <c r="E20" s="35">
        <v>0.73280000000000001</v>
      </c>
      <c r="F20" s="35">
        <v>0.75990000000000002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1.1604000000000001</v>
      </c>
      <c r="D24" s="35">
        <v>1.1295999999999999</v>
      </c>
      <c r="E24" s="35">
        <v>1.1443000000000001</v>
      </c>
      <c r="F24" s="42">
        <v>1.1635</v>
      </c>
    </row>
    <row r="25" spans="1:6" ht="18.75" customHeight="1" x14ac:dyDescent="0.3">
      <c r="A25" s="6" t="s">
        <v>7</v>
      </c>
      <c r="B25" s="7" t="s">
        <v>75</v>
      </c>
      <c r="C25" s="35">
        <v>1.0499000000000001</v>
      </c>
      <c r="D25" s="35">
        <v>1.0237000000000001</v>
      </c>
      <c r="E25" s="35">
        <v>1.0589999999999999</v>
      </c>
      <c r="F25" s="42">
        <v>1.0861000000000001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1.1604000000000001</v>
      </c>
      <c r="D29" s="35">
        <v>1.1295999999999999</v>
      </c>
      <c r="E29" s="35">
        <v>1.1443000000000001</v>
      </c>
      <c r="F29" s="42">
        <v>1.1635</v>
      </c>
    </row>
    <row r="30" spans="1:6" ht="18.75" customHeight="1" x14ac:dyDescent="0.3">
      <c r="A30" s="6" t="s">
        <v>7</v>
      </c>
      <c r="B30" s="7" t="s">
        <v>75</v>
      </c>
      <c r="C30" s="35">
        <v>1.0499000000000001</v>
      </c>
      <c r="D30" s="35">
        <v>1.0237000000000001</v>
      </c>
      <c r="E30" s="35">
        <v>1.0589999999999999</v>
      </c>
      <c r="F30" s="42">
        <v>1.0861000000000001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1.1194</v>
      </c>
      <c r="D34" s="35">
        <v>1.0886</v>
      </c>
      <c r="E34" s="35">
        <v>1.1032999999999999</v>
      </c>
      <c r="F34" s="42">
        <v>1.1225000000000001</v>
      </c>
    </row>
    <row r="35" spans="1:6" ht="18.75" customHeight="1" x14ac:dyDescent="0.3">
      <c r="A35" s="6" t="s">
        <v>7</v>
      </c>
      <c r="B35" s="7" t="s">
        <v>76</v>
      </c>
      <c r="C35" s="35">
        <v>1.3571</v>
      </c>
      <c r="D35" s="35">
        <v>1.3231999999999999</v>
      </c>
      <c r="E35" s="35">
        <v>1.3393999999999999</v>
      </c>
      <c r="F35" s="42">
        <v>1.3605</v>
      </c>
    </row>
    <row r="36" spans="1:6" ht="18.75" customHeight="1" x14ac:dyDescent="0.3">
      <c r="A36" s="6" t="s">
        <v>10</v>
      </c>
      <c r="B36" s="7" t="s">
        <v>75</v>
      </c>
      <c r="C36" s="35">
        <v>1.0467</v>
      </c>
      <c r="D36" s="35">
        <v>1.0205</v>
      </c>
      <c r="E36" s="35">
        <v>1.0558000000000001</v>
      </c>
      <c r="F36" s="42">
        <v>1.0829</v>
      </c>
    </row>
    <row r="37" spans="1:6" ht="6.75" customHeight="1" x14ac:dyDescent="0.3">
      <c r="C37" s="36"/>
      <c r="D37" s="36"/>
      <c r="E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E68F-CFF6-4987-89C0-FD8EDB7AA22D}">
  <dimension ref="A1:L52"/>
  <sheetViews>
    <sheetView zoomScale="90" zoomScaleNormal="90" workbookViewId="0">
      <selection activeCell="K8" sqref="K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12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12" s="1" customFormat="1" ht="13.8" x14ac:dyDescent="0.25">
      <c r="A2" s="74"/>
      <c r="B2" s="75" t="s">
        <v>83</v>
      </c>
      <c r="C2" s="76"/>
      <c r="D2" s="76"/>
      <c r="E2" s="76"/>
      <c r="F2" s="76"/>
    </row>
    <row r="3" spans="1:12" s="1" customFormat="1" ht="13.8" x14ac:dyDescent="0.25">
      <c r="A3" s="2"/>
      <c r="B3" s="3"/>
      <c r="C3" s="3"/>
      <c r="D3" s="3"/>
      <c r="E3" s="3"/>
      <c r="F3" s="3"/>
    </row>
    <row r="4" spans="1:12" ht="22.5" customHeight="1" x14ac:dyDescent="0.3">
      <c r="A4" s="77" t="s">
        <v>144</v>
      </c>
      <c r="B4" s="78"/>
      <c r="C4" s="8" t="s">
        <v>145</v>
      </c>
      <c r="D4" s="8" t="s">
        <v>146</v>
      </c>
      <c r="E4" s="8" t="s">
        <v>149</v>
      </c>
      <c r="F4" s="8" t="s">
        <v>147</v>
      </c>
    </row>
    <row r="5" spans="1:12" ht="6.75" customHeight="1" x14ac:dyDescent="0.3"/>
    <row r="6" spans="1:12" ht="22.5" customHeight="1" x14ac:dyDescent="0.3">
      <c r="A6" s="23" t="s">
        <v>1</v>
      </c>
      <c r="B6" s="23"/>
      <c r="C6" s="23"/>
      <c r="D6" s="23"/>
      <c r="E6" s="23"/>
      <c r="F6" s="31"/>
    </row>
    <row r="7" spans="1:12" ht="6.75" customHeight="1" x14ac:dyDescent="0.3">
      <c r="F7" s="32"/>
    </row>
    <row r="8" spans="1:12" ht="18.75" customHeight="1" x14ac:dyDescent="0.3">
      <c r="A8" s="6" t="s">
        <v>2</v>
      </c>
      <c r="B8" s="7" t="s">
        <v>71</v>
      </c>
      <c r="C8" s="35">
        <v>0.68049999999999999</v>
      </c>
      <c r="D8" s="35">
        <v>0.67249999999999999</v>
      </c>
      <c r="E8" s="35">
        <v>0.66449999999999998</v>
      </c>
      <c r="F8" s="35">
        <v>0.66520000000000001</v>
      </c>
    </row>
    <row r="9" spans="1:12" ht="7.5" customHeight="1" x14ac:dyDescent="0.3">
      <c r="C9" s="36"/>
      <c r="D9" s="36"/>
      <c r="E9" s="36"/>
      <c r="F9" s="36"/>
      <c r="L9" t="s">
        <v>148</v>
      </c>
    </row>
    <row r="10" spans="1:12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12" ht="6.75" hidden="1" customHeight="1" x14ac:dyDescent="0.3">
      <c r="C11" s="36"/>
      <c r="D11" s="36"/>
      <c r="E11" s="36"/>
      <c r="F11" s="36"/>
    </row>
    <row r="12" spans="1:12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12" ht="7.5" hidden="1" customHeight="1" x14ac:dyDescent="0.3">
      <c r="A13" s="4"/>
      <c r="B13" s="5"/>
      <c r="C13" s="38"/>
      <c r="D13" s="38"/>
      <c r="E13" s="38"/>
      <c r="F13" s="38"/>
    </row>
    <row r="14" spans="1:12" ht="22.5" customHeight="1" x14ac:dyDescent="0.3">
      <c r="A14" s="23" t="s">
        <v>4</v>
      </c>
      <c r="B14" s="23"/>
      <c r="C14" s="37"/>
      <c r="D14" s="37"/>
      <c r="E14" s="37"/>
      <c r="F14" s="37"/>
    </row>
    <row r="15" spans="1:12" ht="6.75" customHeight="1" x14ac:dyDescent="0.3">
      <c r="C15" s="36"/>
      <c r="D15" s="36"/>
      <c r="E15" s="36"/>
      <c r="F15" s="36"/>
    </row>
    <row r="16" spans="1:12" ht="18.75" customHeight="1" x14ac:dyDescent="0.3">
      <c r="A16" s="6" t="s">
        <v>2</v>
      </c>
      <c r="B16" s="7" t="s">
        <v>73</v>
      </c>
      <c r="C16" s="35">
        <v>0.74670000000000003</v>
      </c>
      <c r="D16" s="35">
        <v>0.73870000000000002</v>
      </c>
      <c r="E16" s="35">
        <v>0.73070000000000002</v>
      </c>
      <c r="F16" s="35">
        <v>0.73140000000000005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0.74</v>
      </c>
      <c r="D20" s="35">
        <v>0.73199999999999998</v>
      </c>
      <c r="E20" s="35">
        <v>0.72399999999999998</v>
      </c>
      <c r="F20" s="35">
        <v>0.72470000000000001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1.2155</v>
      </c>
      <c r="D24" s="35">
        <v>1.1902999999999999</v>
      </c>
      <c r="E24" s="35">
        <v>1.1791</v>
      </c>
      <c r="F24" s="35">
        <v>1.1662999999999999</v>
      </c>
    </row>
    <row r="25" spans="1:6" ht="18.75" customHeight="1" x14ac:dyDescent="0.3">
      <c r="A25" s="6" t="s">
        <v>7</v>
      </c>
      <c r="B25" s="7" t="s">
        <v>75</v>
      </c>
      <c r="C25" s="35">
        <v>1.0662</v>
      </c>
      <c r="D25" s="35">
        <v>1.0582</v>
      </c>
      <c r="E25" s="35">
        <v>1.0502</v>
      </c>
      <c r="F25" s="35">
        <v>1.0508999999999999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1.2155</v>
      </c>
      <c r="D29" s="35">
        <v>1.1902999999999999</v>
      </c>
      <c r="E29" s="35">
        <v>1.1791</v>
      </c>
      <c r="F29" s="35">
        <v>1.1662999999999999</v>
      </c>
    </row>
    <row r="30" spans="1:6" ht="18.75" customHeight="1" x14ac:dyDescent="0.3">
      <c r="A30" s="6" t="s">
        <v>7</v>
      </c>
      <c r="B30" s="7" t="s">
        <v>75</v>
      </c>
      <c r="C30" s="35">
        <v>1.0662</v>
      </c>
      <c r="D30" s="35">
        <v>1.0582</v>
      </c>
      <c r="E30" s="35">
        <v>1.0502</v>
      </c>
      <c r="F30" s="35">
        <v>1.0508999999999999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1.1745000000000001</v>
      </c>
      <c r="D34" s="35">
        <v>1.1493</v>
      </c>
      <c r="E34" s="35">
        <v>1.1380999999999999</v>
      </c>
      <c r="F34" s="35">
        <v>1.1253</v>
      </c>
    </row>
    <row r="35" spans="1:6" ht="18.75" customHeight="1" x14ac:dyDescent="0.3">
      <c r="A35" s="6" t="s">
        <v>7</v>
      </c>
      <c r="B35" s="7" t="s">
        <v>76</v>
      </c>
      <c r="C35" s="35">
        <v>1.4177999999999999</v>
      </c>
      <c r="D35" s="35">
        <v>1.39</v>
      </c>
      <c r="E35" s="35">
        <v>1.3776999999999999</v>
      </c>
      <c r="F35" s="35">
        <v>1.3635999999999999</v>
      </c>
    </row>
    <row r="36" spans="1:6" ht="18.75" customHeight="1" x14ac:dyDescent="0.3">
      <c r="A36" s="6" t="s">
        <v>10</v>
      </c>
      <c r="B36" s="7" t="s">
        <v>75</v>
      </c>
      <c r="C36" s="35">
        <v>1.0629999999999999</v>
      </c>
      <c r="D36" s="35">
        <v>1.0549999999999999</v>
      </c>
      <c r="E36" s="35">
        <v>1.0469999999999999</v>
      </c>
      <c r="F36" s="35">
        <v>1.0477000000000001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544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5440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64E9-47A7-4899-BC50-7ECCAEC7657F}">
  <dimension ref="A1:G52"/>
  <sheetViews>
    <sheetView topLeftCell="B1" zoomScale="90" zoomScaleNormal="90" workbookViewId="0">
      <selection activeCell="G8" sqref="G8:G36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2.5546875" bestFit="1" customWidth="1"/>
  </cols>
  <sheetData>
    <row r="1" spans="1:7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7" s="1" customFormat="1" ht="13.8" x14ac:dyDescent="0.25">
      <c r="A2" s="74"/>
      <c r="B2" s="75" t="s">
        <v>83</v>
      </c>
      <c r="C2" s="76"/>
      <c r="D2" s="76"/>
      <c r="E2" s="76"/>
      <c r="F2" s="76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7" t="s">
        <v>140</v>
      </c>
      <c r="B4" s="78"/>
      <c r="C4" s="8" t="s">
        <v>138</v>
      </c>
      <c r="D4" s="8" t="s">
        <v>139</v>
      </c>
      <c r="E4" s="8" t="s">
        <v>141</v>
      </c>
      <c r="F4" s="8" t="s">
        <v>142</v>
      </c>
      <c r="G4" s="8" t="s">
        <v>143</v>
      </c>
    </row>
    <row r="5" spans="1:7" ht="6.75" customHeight="1" x14ac:dyDescent="0.3"/>
    <row r="6" spans="1:7" ht="22.5" customHeight="1" x14ac:dyDescent="0.3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3">
      <c r="F7" s="32"/>
      <c r="G7" s="32"/>
    </row>
    <row r="8" spans="1:7" ht="18.75" customHeight="1" x14ac:dyDescent="0.3">
      <c r="A8" s="6" t="s">
        <v>2</v>
      </c>
      <c r="B8" s="7" t="s">
        <v>71</v>
      </c>
      <c r="C8" s="35">
        <v>0.71689999999999998</v>
      </c>
      <c r="D8" s="35">
        <v>0.74539999999999995</v>
      </c>
      <c r="E8" s="35">
        <v>0.73029999999999995</v>
      </c>
      <c r="F8" s="35">
        <v>0.71179999999999999</v>
      </c>
      <c r="G8" s="35">
        <v>0.69569999999999999</v>
      </c>
    </row>
    <row r="9" spans="1:7" ht="7.5" customHeight="1" x14ac:dyDescent="0.3">
      <c r="C9" s="36"/>
      <c r="D9" s="36"/>
      <c r="E9" s="36"/>
      <c r="F9" s="36"/>
      <c r="G9" s="36"/>
    </row>
    <row r="10" spans="1:7" ht="22.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3">
      <c r="C11" s="36"/>
      <c r="D11" s="36"/>
      <c r="E11" s="36"/>
      <c r="F11" s="36"/>
      <c r="G11" s="36"/>
    </row>
    <row r="12" spans="1:7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3">
      <c r="A13" s="4"/>
      <c r="B13" s="5"/>
      <c r="C13" s="38"/>
      <c r="D13" s="38"/>
      <c r="E13" s="38"/>
      <c r="F13" s="38"/>
      <c r="G13" s="38"/>
    </row>
    <row r="14" spans="1:7" ht="22.5" customHeight="1" x14ac:dyDescent="0.3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3">
      <c r="C15" s="36"/>
      <c r="D15" s="36"/>
      <c r="E15" s="36"/>
      <c r="F15" s="36"/>
      <c r="G15" s="36"/>
    </row>
    <row r="16" spans="1:7" ht="18.75" customHeight="1" x14ac:dyDescent="0.3">
      <c r="A16" s="6" t="s">
        <v>2</v>
      </c>
      <c r="B16" s="7" t="s">
        <v>73</v>
      </c>
      <c r="C16" s="35">
        <v>0.78310000000000002</v>
      </c>
      <c r="D16" s="35">
        <v>0.81159999999999999</v>
      </c>
      <c r="E16" s="35">
        <v>0.79649999999999999</v>
      </c>
      <c r="F16" s="35">
        <v>0.77800000000000002</v>
      </c>
      <c r="G16" s="35">
        <v>0.76190000000000002</v>
      </c>
    </row>
    <row r="17" spans="1:7" ht="7.5" customHeight="1" x14ac:dyDescent="0.3">
      <c r="C17" s="36"/>
      <c r="D17" s="36"/>
      <c r="E17" s="36"/>
      <c r="F17" s="36"/>
      <c r="G17" s="36"/>
    </row>
    <row r="18" spans="1:7" ht="22.5" customHeight="1" x14ac:dyDescent="0.3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3">
      <c r="C19" s="36"/>
      <c r="D19" s="36"/>
      <c r="E19" s="36"/>
      <c r="F19" s="36"/>
      <c r="G19" s="36"/>
    </row>
    <row r="20" spans="1:7" ht="18.75" customHeight="1" x14ac:dyDescent="0.3">
      <c r="A20" s="6" t="s">
        <v>2</v>
      </c>
      <c r="B20" s="7" t="s">
        <v>73</v>
      </c>
      <c r="C20" s="35">
        <v>0.77639999999999998</v>
      </c>
      <c r="D20" s="35">
        <v>0.80489999999999995</v>
      </c>
      <c r="E20" s="35">
        <v>0.78979999999999995</v>
      </c>
      <c r="F20" s="35">
        <v>0.77129999999999999</v>
      </c>
      <c r="G20" s="35">
        <v>0.75519999999999998</v>
      </c>
    </row>
    <row r="21" spans="1:7" ht="7.5" customHeight="1" x14ac:dyDescent="0.3">
      <c r="C21" s="36"/>
      <c r="D21" s="36"/>
      <c r="E21" s="36"/>
      <c r="F21" s="36"/>
      <c r="G21" s="36"/>
    </row>
    <row r="22" spans="1:7" ht="22.5" customHeight="1" x14ac:dyDescent="0.3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3">
      <c r="C23" s="36"/>
      <c r="D23" s="36"/>
      <c r="E23" s="36"/>
      <c r="F23" s="36"/>
      <c r="G23" s="36"/>
    </row>
    <row r="24" spans="1:7" ht="18.75" customHeight="1" x14ac:dyDescent="0.3">
      <c r="A24" s="6" t="s">
        <v>2</v>
      </c>
      <c r="B24" s="7" t="s">
        <v>74</v>
      </c>
      <c r="C24" s="35">
        <v>1.2169000000000001</v>
      </c>
      <c r="D24" s="35">
        <v>1.2333000000000001</v>
      </c>
      <c r="E24" s="35">
        <v>1.2297</v>
      </c>
      <c r="F24" s="35">
        <v>1.2483</v>
      </c>
      <c r="G24" s="35">
        <v>1.2338</v>
      </c>
    </row>
    <row r="25" spans="1:7" ht="18.75" customHeight="1" x14ac:dyDescent="0.3">
      <c r="A25" s="6" t="s">
        <v>7</v>
      </c>
      <c r="B25" s="7" t="s">
        <v>75</v>
      </c>
      <c r="C25" s="35">
        <v>1.1026</v>
      </c>
      <c r="D25" s="35">
        <v>1.1311</v>
      </c>
      <c r="E25" s="35">
        <v>1.1160000000000001</v>
      </c>
      <c r="F25" s="35">
        <v>1.0974999999999999</v>
      </c>
      <c r="G25" s="35">
        <v>1.0813999999999999</v>
      </c>
    </row>
    <row r="26" spans="1:7" ht="7.5" customHeight="1" x14ac:dyDescent="0.3">
      <c r="C26" s="36"/>
      <c r="D26" s="36"/>
      <c r="E26" s="36"/>
      <c r="F26" s="36"/>
      <c r="G26" s="36"/>
    </row>
    <row r="27" spans="1:7" ht="22.5" customHeight="1" x14ac:dyDescent="0.3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3">
      <c r="C28" s="36"/>
      <c r="D28" s="36"/>
      <c r="E28" s="36"/>
      <c r="F28" s="36"/>
      <c r="G28" s="36"/>
    </row>
    <row r="29" spans="1:7" ht="18.75" customHeight="1" x14ac:dyDescent="0.3">
      <c r="A29" s="6" t="s">
        <v>2</v>
      </c>
      <c r="B29" s="7" t="s">
        <v>74</v>
      </c>
      <c r="C29" s="35">
        <v>1.2169000000000001</v>
      </c>
      <c r="D29" s="35">
        <v>1.2333000000000001</v>
      </c>
      <c r="E29" s="35">
        <v>1.2297</v>
      </c>
      <c r="F29" s="35">
        <v>1.2483</v>
      </c>
      <c r="G29" s="35">
        <v>1.2338</v>
      </c>
    </row>
    <row r="30" spans="1:7" ht="18.75" customHeight="1" x14ac:dyDescent="0.3">
      <c r="A30" s="6" t="s">
        <v>7</v>
      </c>
      <c r="B30" s="7" t="s">
        <v>75</v>
      </c>
      <c r="C30" s="35">
        <v>1.1026</v>
      </c>
      <c r="D30" s="35">
        <v>1.1311</v>
      </c>
      <c r="E30" s="35">
        <v>1.1160000000000001</v>
      </c>
      <c r="F30" s="35">
        <v>1.0974999999999999</v>
      </c>
      <c r="G30" s="35">
        <v>1.0813999999999999</v>
      </c>
    </row>
    <row r="31" spans="1:7" ht="7.5" customHeight="1" x14ac:dyDescent="0.3">
      <c r="C31" s="36"/>
      <c r="D31" s="36"/>
      <c r="E31" s="36"/>
      <c r="F31" s="36"/>
      <c r="G31" s="36"/>
    </row>
    <row r="32" spans="1:7" ht="22.5" customHeight="1" x14ac:dyDescent="0.3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3">
      <c r="C33" s="36"/>
      <c r="D33" s="36"/>
      <c r="E33" s="36"/>
      <c r="F33" s="36"/>
      <c r="G33" s="36"/>
    </row>
    <row r="34" spans="1:7" ht="18.75" customHeight="1" x14ac:dyDescent="0.3">
      <c r="A34" s="6" t="s">
        <v>2</v>
      </c>
      <c r="B34" s="7" t="s">
        <v>74</v>
      </c>
      <c r="C34" s="35">
        <v>1.1758999999999999</v>
      </c>
      <c r="D34" s="35">
        <v>1.1922999999999999</v>
      </c>
      <c r="E34" s="35">
        <v>1.1887000000000001</v>
      </c>
      <c r="F34" s="35">
        <v>1.2073</v>
      </c>
      <c r="G34" s="35">
        <v>1.1928000000000001</v>
      </c>
    </row>
    <row r="35" spans="1:7" ht="18.75" customHeight="1" x14ac:dyDescent="0.3">
      <c r="A35" s="6" t="s">
        <v>7</v>
      </c>
      <c r="B35" s="7" t="s">
        <v>76</v>
      </c>
      <c r="C35" s="35">
        <v>1.4193</v>
      </c>
      <c r="D35" s="35">
        <v>1.4373</v>
      </c>
      <c r="E35" s="35">
        <v>1.4333</v>
      </c>
      <c r="F35" s="35">
        <v>1.4538</v>
      </c>
      <c r="G35" s="35">
        <v>1.4378</v>
      </c>
    </row>
    <row r="36" spans="1:7" ht="18.75" customHeight="1" x14ac:dyDescent="0.3">
      <c r="A36" s="6" t="s">
        <v>10</v>
      </c>
      <c r="B36" s="7" t="s">
        <v>75</v>
      </c>
      <c r="C36" s="35">
        <v>1.0993999999999999</v>
      </c>
      <c r="D36" s="35">
        <v>1.1278999999999999</v>
      </c>
      <c r="E36" s="35">
        <v>1.1128</v>
      </c>
      <c r="F36" s="35">
        <v>1.0943000000000001</v>
      </c>
      <c r="G36" s="35">
        <v>1.0782</v>
      </c>
    </row>
    <row r="37" spans="1:7" ht="6.75" customHeight="1" x14ac:dyDescent="0.3">
      <c r="C37" s="36"/>
      <c r="D37" s="36"/>
      <c r="E37" s="36"/>
      <c r="F37" s="36"/>
    </row>
    <row r="38" spans="1:7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7" ht="6" hidden="1" customHeight="1" x14ac:dyDescent="0.3">
      <c r="C39" s="36"/>
      <c r="D39" s="36"/>
      <c r="E39" s="36"/>
      <c r="F39" s="36"/>
    </row>
    <row r="40" spans="1:7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7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7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7" ht="6.75" hidden="1" customHeight="1" x14ac:dyDescent="0.3">
      <c r="C43" s="36"/>
      <c r="D43" s="36"/>
      <c r="E43" s="36"/>
      <c r="F43" s="36"/>
    </row>
    <row r="44" spans="1:7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7" ht="6" hidden="1" customHeight="1" x14ac:dyDescent="0.3">
      <c r="C45" s="36"/>
      <c r="D45" s="36"/>
      <c r="E45" s="36"/>
      <c r="F45" s="36"/>
    </row>
    <row r="46" spans="1:7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7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7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21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42113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F718-065C-4F4B-A2A5-A3878F1362CF}">
  <dimension ref="A1:F52"/>
  <sheetViews>
    <sheetView topLeftCell="A4" zoomScale="90" zoomScaleNormal="90" workbookViewId="0">
      <selection activeCell="E8" sqref="E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6" s="1" customFormat="1" ht="13.8" x14ac:dyDescent="0.25">
      <c r="A2" s="74"/>
      <c r="B2" s="75" t="s">
        <v>83</v>
      </c>
      <c r="C2" s="76"/>
      <c r="D2" s="76"/>
      <c r="E2" s="76"/>
      <c r="F2" s="76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7" t="s">
        <v>133</v>
      </c>
      <c r="B4" s="78"/>
      <c r="C4" s="8" t="s">
        <v>134</v>
      </c>
      <c r="D4" s="8" t="s">
        <v>135</v>
      </c>
      <c r="E4" s="8" t="s">
        <v>136</v>
      </c>
      <c r="F4" s="8" t="s">
        <v>137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0.72760000000000002</v>
      </c>
      <c r="D8" s="35">
        <v>0.71850000000000003</v>
      </c>
      <c r="E8" s="35">
        <v>0.71819999999999995</v>
      </c>
      <c r="F8" s="35">
        <v>0.72909999999999997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0.79379999999999995</v>
      </c>
      <c r="D16" s="35">
        <v>0.78469999999999995</v>
      </c>
      <c r="E16" s="35">
        <v>0.78439999999999999</v>
      </c>
      <c r="F16" s="35">
        <v>0.79530000000000001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0.78710000000000002</v>
      </c>
      <c r="D20" s="35">
        <v>0.77800000000000002</v>
      </c>
      <c r="E20" s="35">
        <v>0.77769999999999995</v>
      </c>
      <c r="F20" s="35">
        <v>0.78859999999999997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1.1870000000000001</v>
      </c>
      <c r="D24" s="35">
        <v>1.1042000000000001</v>
      </c>
      <c r="E24" s="35">
        <v>1.1039000000000001</v>
      </c>
      <c r="F24" s="35">
        <v>1.2179</v>
      </c>
    </row>
    <row r="25" spans="1:6" ht="18.75" customHeight="1" x14ac:dyDescent="0.3">
      <c r="A25" s="6" t="s">
        <v>7</v>
      </c>
      <c r="B25" s="7" t="s">
        <v>75</v>
      </c>
      <c r="C25" s="35">
        <v>1.1133</v>
      </c>
      <c r="D25" s="35">
        <v>1.177</v>
      </c>
      <c r="E25" s="35">
        <v>1.1901999999999999</v>
      </c>
      <c r="F25" s="35">
        <v>1.1148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1.1870000000000001</v>
      </c>
      <c r="D29" s="35">
        <v>1.1042000000000001</v>
      </c>
      <c r="E29" s="35">
        <v>1.1039000000000001</v>
      </c>
      <c r="F29" s="35">
        <v>1.2179</v>
      </c>
    </row>
    <row r="30" spans="1:6" ht="18.75" customHeight="1" x14ac:dyDescent="0.3">
      <c r="A30" s="6" t="s">
        <v>7</v>
      </c>
      <c r="B30" s="7" t="s">
        <v>75</v>
      </c>
      <c r="C30" s="35">
        <v>1.1133</v>
      </c>
      <c r="D30" s="35">
        <v>1.177</v>
      </c>
      <c r="E30" s="35">
        <v>1.1901999999999999</v>
      </c>
      <c r="F30" s="35">
        <v>1.1148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1.1459999999999999</v>
      </c>
      <c r="D34" s="35">
        <v>1.1359999999999999</v>
      </c>
      <c r="E34" s="35">
        <v>1.1007</v>
      </c>
      <c r="F34" s="35">
        <v>1.1769000000000001</v>
      </c>
    </row>
    <row r="35" spans="1:6" ht="18.75" customHeight="1" x14ac:dyDescent="0.3">
      <c r="A35" s="6" t="s">
        <v>7</v>
      </c>
      <c r="B35" s="7" t="s">
        <v>76</v>
      </c>
      <c r="C35" s="35">
        <v>1.3864000000000001</v>
      </c>
      <c r="D35" s="35">
        <v>1.3754</v>
      </c>
      <c r="E35" s="35">
        <v>1.1492</v>
      </c>
      <c r="F35" s="35">
        <v>1.4204000000000001</v>
      </c>
    </row>
    <row r="36" spans="1:6" ht="18.75" customHeight="1" x14ac:dyDescent="0.3">
      <c r="A36" s="6" t="s">
        <v>10</v>
      </c>
      <c r="B36" s="7" t="s">
        <v>75</v>
      </c>
      <c r="C36" s="35">
        <v>1.1101000000000001</v>
      </c>
      <c r="D36" s="35">
        <v>1.101</v>
      </c>
      <c r="E36" s="35">
        <v>1.1007</v>
      </c>
      <c r="F36" s="35">
        <v>1.1115999999999999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08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3084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2099-9494-49F6-9B2D-AED637733A43}">
  <dimension ref="A1:F52"/>
  <sheetViews>
    <sheetView zoomScale="115" zoomScaleNormal="115" workbookViewId="0">
      <selection activeCell="F8" sqref="F8:F36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6" s="1" customFormat="1" ht="13.8" x14ac:dyDescent="0.25">
      <c r="A2" s="74"/>
      <c r="B2" s="75" t="s">
        <v>83</v>
      </c>
      <c r="C2" s="76"/>
      <c r="D2" s="76"/>
      <c r="E2" s="76"/>
      <c r="F2" s="76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7" t="s">
        <v>132</v>
      </c>
      <c r="B4" s="78"/>
      <c r="C4" s="8" t="s">
        <v>128</v>
      </c>
      <c r="D4" s="8" t="s">
        <v>129</v>
      </c>
      <c r="E4" s="8" t="s">
        <v>130</v>
      </c>
      <c r="F4" s="8" t="s">
        <v>131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0.74060000000000004</v>
      </c>
      <c r="D8" s="35">
        <v>0.75580000000000003</v>
      </c>
      <c r="E8" s="35">
        <v>0.77400000000000002</v>
      </c>
      <c r="F8" s="35">
        <v>0.74180000000000001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0.80679999999999996</v>
      </c>
      <c r="D16" s="35">
        <v>0.82199999999999995</v>
      </c>
      <c r="E16" s="35">
        <v>0.84019999999999995</v>
      </c>
      <c r="F16" s="35">
        <v>0.80800000000000005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0.80010000000000003</v>
      </c>
      <c r="D20" s="35">
        <v>0.81530000000000002</v>
      </c>
      <c r="E20" s="35">
        <v>0.83350000000000002</v>
      </c>
      <c r="F20" s="35">
        <v>0.80130000000000001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1.1456</v>
      </c>
      <c r="D24" s="35">
        <v>1.1573</v>
      </c>
      <c r="E24" s="35">
        <v>1.1861999999999999</v>
      </c>
      <c r="F24" s="35">
        <v>1.1756</v>
      </c>
    </row>
    <row r="25" spans="1:6" ht="18.75" customHeight="1" x14ac:dyDescent="0.3">
      <c r="A25" s="6" t="s">
        <v>7</v>
      </c>
      <c r="B25" s="7" t="s">
        <v>75</v>
      </c>
      <c r="C25" s="35">
        <v>1.1263000000000001</v>
      </c>
      <c r="D25" s="35">
        <v>1.1415</v>
      </c>
      <c r="E25" s="35">
        <v>1.1597</v>
      </c>
      <c r="F25" s="35">
        <v>1.1274999999999999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1.1456</v>
      </c>
      <c r="D29" s="35">
        <v>1.1573</v>
      </c>
      <c r="E29" s="35">
        <v>1.1861999999999999</v>
      </c>
      <c r="F29" s="35">
        <v>1.1756</v>
      </c>
    </row>
    <row r="30" spans="1:6" ht="18.75" customHeight="1" x14ac:dyDescent="0.3">
      <c r="A30" s="6" t="s">
        <v>7</v>
      </c>
      <c r="B30" s="7" t="s">
        <v>75</v>
      </c>
      <c r="C30" s="35">
        <v>1.1263000000000001</v>
      </c>
      <c r="D30" s="35">
        <v>1.1415</v>
      </c>
      <c r="E30" s="35">
        <v>1.1597</v>
      </c>
      <c r="F30" s="35">
        <v>1.1274999999999999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1.1046</v>
      </c>
      <c r="D34" s="35">
        <v>1.1163000000000001</v>
      </c>
      <c r="E34" s="35">
        <v>1.1452</v>
      </c>
      <c r="F34" s="35">
        <v>1.1346000000000001</v>
      </c>
    </row>
    <row r="35" spans="1:6" ht="18.75" customHeight="1" x14ac:dyDescent="0.3">
      <c r="A35" s="6" t="s">
        <v>7</v>
      </c>
      <c r="B35" s="7" t="s">
        <v>76</v>
      </c>
      <c r="C35" s="35">
        <v>1.3408</v>
      </c>
      <c r="D35" s="35">
        <v>1.3536999999999999</v>
      </c>
      <c r="E35" s="35">
        <v>1.3855</v>
      </c>
      <c r="F35" s="35">
        <v>1.3738999999999999</v>
      </c>
    </row>
    <row r="36" spans="1:6" ht="18.75" customHeight="1" x14ac:dyDescent="0.3">
      <c r="A36" s="6" t="s">
        <v>10</v>
      </c>
      <c r="B36" s="7" t="s">
        <v>75</v>
      </c>
      <c r="C36" s="35">
        <v>1.1231</v>
      </c>
      <c r="D36" s="35">
        <v>1.1383000000000001</v>
      </c>
      <c r="E36" s="35">
        <v>1.1565000000000001</v>
      </c>
      <c r="F36" s="35">
        <v>1.1243000000000001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060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2060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4360-429A-490F-993F-1BADB2CB8354}">
  <dimension ref="A1:G52"/>
  <sheetViews>
    <sheetView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7" width="16.109375" bestFit="1" customWidth="1"/>
  </cols>
  <sheetData>
    <row r="1" spans="1:7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7" s="1" customFormat="1" ht="13.8" x14ac:dyDescent="0.25">
      <c r="A2" s="74"/>
      <c r="B2" s="75" t="s">
        <v>83</v>
      </c>
      <c r="C2" s="76"/>
      <c r="D2" s="76"/>
      <c r="E2" s="76"/>
      <c r="F2" s="76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7" t="s">
        <v>122</v>
      </c>
      <c r="B4" s="78"/>
      <c r="C4" s="8" t="s">
        <v>123</v>
      </c>
      <c r="D4" s="8" t="s">
        <v>124</v>
      </c>
      <c r="E4" s="8" t="s">
        <v>125</v>
      </c>
      <c r="F4" s="8" t="s">
        <v>126</v>
      </c>
      <c r="G4" s="8" t="s">
        <v>127</v>
      </c>
    </row>
    <row r="5" spans="1:7" ht="6.75" customHeight="1" x14ac:dyDescent="0.3"/>
    <row r="6" spans="1:7" ht="22.5" customHeight="1" x14ac:dyDescent="0.3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3">
      <c r="F7" s="32"/>
      <c r="G7" s="32"/>
    </row>
    <row r="8" spans="1:7" ht="18.75" customHeight="1" x14ac:dyDescent="0.3">
      <c r="A8" s="6" t="s">
        <v>2</v>
      </c>
      <c r="B8" s="7" t="s">
        <v>71</v>
      </c>
      <c r="C8" s="35">
        <v>0.68189999999999995</v>
      </c>
      <c r="D8" s="35">
        <v>0.66400000000000003</v>
      </c>
      <c r="E8" s="35">
        <v>0.67410000000000003</v>
      </c>
      <c r="F8" s="35">
        <v>0.69630000000000003</v>
      </c>
      <c r="G8" s="35">
        <v>0.7208</v>
      </c>
    </row>
    <row r="9" spans="1:7" ht="7.5" customHeight="1" x14ac:dyDescent="0.3">
      <c r="C9" s="36"/>
      <c r="D9" s="36"/>
      <c r="E9" s="36"/>
      <c r="F9" s="36"/>
      <c r="G9" s="36"/>
    </row>
    <row r="10" spans="1:7" ht="22.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3">
      <c r="C11" s="36"/>
      <c r="D11" s="36"/>
      <c r="E11" s="36"/>
      <c r="F11" s="36"/>
      <c r="G11" s="36"/>
    </row>
    <row r="12" spans="1:7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3">
      <c r="A13" s="4"/>
      <c r="B13" s="5"/>
      <c r="C13" s="38"/>
      <c r="D13" s="38"/>
      <c r="E13" s="38"/>
      <c r="F13" s="38"/>
      <c r="G13" s="38"/>
    </row>
    <row r="14" spans="1:7" ht="22.5" customHeight="1" x14ac:dyDescent="0.3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3">
      <c r="C15" s="36"/>
      <c r="D15" s="36"/>
      <c r="E15" s="36"/>
      <c r="F15" s="36"/>
      <c r="G15" s="36"/>
    </row>
    <row r="16" spans="1:7" ht="18.75" customHeight="1" x14ac:dyDescent="0.3">
      <c r="A16" s="6" t="s">
        <v>2</v>
      </c>
      <c r="B16" s="7" t="s">
        <v>73</v>
      </c>
      <c r="C16" s="35">
        <v>0.74809999999999999</v>
      </c>
      <c r="D16" s="35">
        <v>0.73019999999999996</v>
      </c>
      <c r="E16" s="35">
        <v>0.74029999999999996</v>
      </c>
      <c r="F16" s="35">
        <v>0.76249999999999996</v>
      </c>
      <c r="G16" s="35">
        <v>0.78700000000000003</v>
      </c>
    </row>
    <row r="17" spans="1:7" ht="7.5" customHeight="1" x14ac:dyDescent="0.3">
      <c r="C17" s="36"/>
      <c r="D17" s="36"/>
      <c r="E17" s="36"/>
      <c r="F17" s="36"/>
      <c r="G17" s="36"/>
    </row>
    <row r="18" spans="1:7" ht="22.5" customHeight="1" x14ac:dyDescent="0.3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3">
      <c r="C19" s="36"/>
      <c r="D19" s="36"/>
      <c r="E19" s="36"/>
      <c r="F19" s="36"/>
      <c r="G19" s="36"/>
    </row>
    <row r="20" spans="1:7" ht="18.75" customHeight="1" x14ac:dyDescent="0.3">
      <c r="A20" s="6" t="s">
        <v>2</v>
      </c>
      <c r="B20" s="7" t="s">
        <v>73</v>
      </c>
      <c r="C20" s="35">
        <v>0.74139999999999995</v>
      </c>
      <c r="D20" s="35">
        <v>0.72350000000000003</v>
      </c>
      <c r="E20" s="35">
        <v>0.73360000000000003</v>
      </c>
      <c r="F20" s="35">
        <v>0.75580000000000003</v>
      </c>
      <c r="G20" s="35">
        <v>0.78029999999999999</v>
      </c>
    </row>
    <row r="21" spans="1:7" ht="7.5" customHeight="1" x14ac:dyDescent="0.3">
      <c r="C21" s="36"/>
      <c r="D21" s="36"/>
      <c r="E21" s="36"/>
      <c r="F21" s="36"/>
      <c r="G21" s="36"/>
    </row>
    <row r="22" spans="1:7" ht="22.5" customHeight="1" x14ac:dyDescent="0.3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3">
      <c r="C23" s="36"/>
      <c r="D23" s="36"/>
      <c r="E23" s="36"/>
      <c r="F23" s="36"/>
      <c r="G23" s="36"/>
    </row>
    <row r="24" spans="1:7" ht="18.75" customHeight="1" x14ac:dyDescent="0.3">
      <c r="A24" s="6" t="s">
        <v>2</v>
      </c>
      <c r="B24" s="7" t="s">
        <v>74</v>
      </c>
      <c r="C24" s="35">
        <v>1.1108</v>
      </c>
      <c r="D24" s="35">
        <v>1.0999000000000001</v>
      </c>
      <c r="E24" s="35">
        <v>1.0934999999999999</v>
      </c>
      <c r="F24" s="35">
        <v>1.1100000000000001</v>
      </c>
      <c r="G24" s="35">
        <v>1.1374</v>
      </c>
    </row>
    <row r="25" spans="1:7" ht="18.75" customHeight="1" x14ac:dyDescent="0.3">
      <c r="A25" s="6" t="s">
        <v>7</v>
      </c>
      <c r="B25" s="7" t="s">
        <v>75</v>
      </c>
      <c r="C25" s="35">
        <v>1.0676000000000001</v>
      </c>
      <c r="D25" s="35">
        <v>1.0497000000000001</v>
      </c>
      <c r="E25" s="35">
        <v>1.0598000000000001</v>
      </c>
      <c r="F25" s="35">
        <v>1.0820000000000001</v>
      </c>
      <c r="G25" s="35">
        <v>1.1065</v>
      </c>
    </row>
    <row r="26" spans="1:7" ht="7.5" customHeight="1" x14ac:dyDescent="0.3">
      <c r="C26" s="36"/>
      <c r="D26" s="36"/>
      <c r="E26" s="36"/>
      <c r="F26" s="36"/>
      <c r="G26" s="36"/>
    </row>
    <row r="27" spans="1:7" ht="22.5" customHeight="1" x14ac:dyDescent="0.3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3">
      <c r="C28" s="36"/>
      <c r="D28" s="36"/>
      <c r="E28" s="36"/>
      <c r="F28" s="36"/>
      <c r="G28" s="36"/>
    </row>
    <row r="29" spans="1:7" ht="18.75" customHeight="1" x14ac:dyDescent="0.3">
      <c r="A29" s="6" t="s">
        <v>2</v>
      </c>
      <c r="B29" s="7" t="s">
        <v>74</v>
      </c>
      <c r="C29" s="35">
        <v>1.1108</v>
      </c>
      <c r="D29" s="35">
        <v>1.0999000000000001</v>
      </c>
      <c r="E29" s="35">
        <v>1.0934999999999999</v>
      </c>
      <c r="F29" s="35">
        <v>1.1100000000000001</v>
      </c>
      <c r="G29" s="35">
        <v>1.1374</v>
      </c>
    </row>
    <row r="30" spans="1:7" ht="18.75" customHeight="1" x14ac:dyDescent="0.3">
      <c r="A30" s="6" t="s">
        <v>7</v>
      </c>
      <c r="B30" s="7" t="s">
        <v>75</v>
      </c>
      <c r="C30" s="35">
        <v>1.0676000000000001</v>
      </c>
      <c r="D30" s="35">
        <v>1.0497000000000001</v>
      </c>
      <c r="E30" s="35">
        <v>1.0598000000000001</v>
      </c>
      <c r="F30" s="35">
        <v>1.0820000000000001</v>
      </c>
      <c r="G30" s="35">
        <v>1.1065</v>
      </c>
    </row>
    <row r="31" spans="1:7" ht="7.5" customHeight="1" x14ac:dyDescent="0.3">
      <c r="C31" s="36"/>
      <c r="D31" s="36"/>
      <c r="E31" s="36"/>
      <c r="F31" s="36"/>
      <c r="G31" s="36"/>
    </row>
    <row r="32" spans="1:7" ht="22.5" customHeight="1" x14ac:dyDescent="0.3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3">
      <c r="C33" s="36"/>
      <c r="D33" s="36"/>
      <c r="E33" s="36"/>
      <c r="F33" s="36"/>
      <c r="G33" s="36"/>
    </row>
    <row r="34" spans="1:7" ht="18.75" customHeight="1" x14ac:dyDescent="0.3">
      <c r="A34" s="6" t="s">
        <v>2</v>
      </c>
      <c r="B34" s="7" t="s">
        <v>74</v>
      </c>
      <c r="C34" s="35">
        <v>1.0698000000000001</v>
      </c>
      <c r="D34" s="35">
        <v>1.0589</v>
      </c>
      <c r="E34" s="35">
        <v>1.0525</v>
      </c>
      <c r="F34" s="35">
        <v>1.069</v>
      </c>
      <c r="G34" s="35">
        <v>1.0964</v>
      </c>
    </row>
    <row r="35" spans="1:7" ht="18.75" customHeight="1" x14ac:dyDescent="0.3">
      <c r="A35" s="6" t="s">
        <v>7</v>
      </c>
      <c r="B35" s="7" t="s">
        <v>76</v>
      </c>
      <c r="C35" s="35">
        <v>1.3025</v>
      </c>
      <c r="D35" s="35">
        <v>1.2906</v>
      </c>
      <c r="E35" s="35">
        <v>1.2835000000000001</v>
      </c>
      <c r="F35" s="35">
        <v>1.3017000000000001</v>
      </c>
      <c r="G35" s="35">
        <v>1.3319000000000001</v>
      </c>
    </row>
    <row r="36" spans="1:7" ht="18.75" customHeight="1" x14ac:dyDescent="0.3">
      <c r="A36" s="6" t="s">
        <v>10</v>
      </c>
      <c r="B36" s="7" t="s">
        <v>75</v>
      </c>
      <c r="C36" s="35">
        <v>1.0644</v>
      </c>
      <c r="D36" s="35">
        <v>1.0465</v>
      </c>
      <c r="E36" s="35">
        <v>1.0566</v>
      </c>
      <c r="F36" s="35">
        <v>1.0788</v>
      </c>
      <c r="G36" s="35">
        <v>1.1032999999999999</v>
      </c>
    </row>
    <row r="37" spans="1:7" ht="6.75" customHeight="1" x14ac:dyDescent="0.3">
      <c r="C37" s="36"/>
      <c r="D37" s="36"/>
      <c r="E37" s="36"/>
      <c r="F37" s="36"/>
      <c r="G37" s="36"/>
    </row>
    <row r="38" spans="1:7" ht="22.5" hidden="1" customHeight="1" x14ac:dyDescent="0.3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3">
      <c r="C39" s="36"/>
      <c r="D39" s="36"/>
      <c r="E39" s="36"/>
      <c r="F39" s="36"/>
      <c r="G39" s="36"/>
    </row>
    <row r="40" spans="1:7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  <c r="G40" s="35"/>
    </row>
    <row r="41" spans="1:7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  <c r="G41" s="35"/>
    </row>
    <row r="42" spans="1:7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  <c r="G42" s="35"/>
    </row>
    <row r="43" spans="1:7" ht="6.75" hidden="1" customHeight="1" x14ac:dyDescent="0.3">
      <c r="C43" s="36"/>
      <c r="D43" s="36"/>
      <c r="E43" s="36"/>
      <c r="F43" s="36"/>
      <c r="G43" s="36"/>
    </row>
    <row r="44" spans="1:7" ht="22.5" hidden="1" customHeight="1" x14ac:dyDescent="0.3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3">
      <c r="C45" s="36"/>
      <c r="D45" s="36"/>
      <c r="E45" s="36"/>
      <c r="F45" s="36"/>
      <c r="G45" s="36"/>
    </row>
    <row r="46" spans="1:7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  <c r="G46" s="39"/>
    </row>
    <row r="47" spans="1:7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  <c r="G47" s="39"/>
    </row>
    <row r="48" spans="1:7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  <c r="G48" s="39"/>
    </row>
    <row r="49" spans="1:7" ht="6.75" hidden="1" customHeight="1" x14ac:dyDescent="0.3">
      <c r="C49" s="36"/>
      <c r="D49" s="36"/>
      <c r="E49" s="36"/>
      <c r="F49" s="36"/>
      <c r="G49" s="36"/>
    </row>
    <row r="50" spans="1:7" ht="22.5" hidden="1" customHeight="1" x14ac:dyDescent="0.3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3">
      <c r="C51" s="36"/>
      <c r="D51" s="36"/>
      <c r="E51" s="36"/>
      <c r="F51" s="36"/>
      <c r="G51" s="36"/>
    </row>
    <row r="52" spans="1:7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  <c r="G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139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1139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76BE-4ACF-479C-9546-F383DDBD372C}">
  <dimension ref="A1:F52"/>
  <sheetViews>
    <sheetView topLeftCell="A2"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6" s="1" customFormat="1" ht="13.8" x14ac:dyDescent="0.25">
      <c r="A2" s="74"/>
      <c r="B2" s="75" t="s">
        <v>83</v>
      </c>
      <c r="C2" s="76"/>
      <c r="D2" s="76"/>
      <c r="E2" s="76"/>
      <c r="F2" s="76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7" t="s">
        <v>121</v>
      </c>
      <c r="B4" s="78"/>
      <c r="C4" s="8" t="s">
        <v>117</v>
      </c>
      <c r="D4" s="8" t="s">
        <v>118</v>
      </c>
      <c r="E4" s="8" t="s">
        <v>119</v>
      </c>
      <c r="F4" s="8" t="s">
        <v>120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0.71099999999999997</v>
      </c>
      <c r="D8" s="35">
        <v>0.68320000000000003</v>
      </c>
      <c r="E8" s="35">
        <v>0.66959999999999997</v>
      </c>
      <c r="F8" s="35">
        <v>0.69750000000000001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0.7772</v>
      </c>
      <c r="D16" s="35">
        <v>0.74939999999999996</v>
      </c>
      <c r="E16" s="35">
        <v>0.73580000000000001</v>
      </c>
      <c r="F16" s="35">
        <v>0.76370000000000005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0.77049999999999996</v>
      </c>
      <c r="D20" s="35">
        <v>0.74270000000000003</v>
      </c>
      <c r="E20" s="35">
        <v>0.72909999999999997</v>
      </c>
      <c r="F20" s="35">
        <v>0.75700000000000001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1.1251</v>
      </c>
      <c r="D24" s="35">
        <v>1.097</v>
      </c>
      <c r="E24" s="35">
        <v>1.0947</v>
      </c>
      <c r="F24" s="35">
        <v>1.1134999999999999</v>
      </c>
    </row>
    <row r="25" spans="1:6" ht="18.75" customHeight="1" x14ac:dyDescent="0.3">
      <c r="A25" s="6" t="s">
        <v>7</v>
      </c>
      <c r="B25" s="7" t="s">
        <v>75</v>
      </c>
      <c r="C25" s="35">
        <v>1.0967</v>
      </c>
      <c r="D25" s="35">
        <v>1.0689</v>
      </c>
      <c r="E25" s="35">
        <v>1.0552999999999999</v>
      </c>
      <c r="F25" s="35">
        <v>1.0831999999999999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1.1251</v>
      </c>
      <c r="D29" s="35">
        <v>1.097</v>
      </c>
      <c r="E29" s="35">
        <v>1.0947</v>
      </c>
      <c r="F29" s="35">
        <v>1.1134999999999999</v>
      </c>
    </row>
    <row r="30" spans="1:6" ht="18.75" customHeight="1" x14ac:dyDescent="0.3">
      <c r="A30" s="6" t="s">
        <v>7</v>
      </c>
      <c r="B30" s="7" t="s">
        <v>75</v>
      </c>
      <c r="C30" s="35">
        <v>1.0967</v>
      </c>
      <c r="D30" s="35">
        <v>1.0689</v>
      </c>
      <c r="E30" s="35">
        <v>1.0552999999999999</v>
      </c>
      <c r="F30" s="35">
        <v>1.0831999999999999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1.0841000000000001</v>
      </c>
      <c r="D34" s="35">
        <v>1.056</v>
      </c>
      <c r="E34" s="35">
        <v>1.0521</v>
      </c>
      <c r="F34" s="35">
        <v>1.0725</v>
      </c>
    </row>
    <row r="35" spans="1:6" ht="18.75" customHeight="1" x14ac:dyDescent="0.3">
      <c r="A35" s="6" t="s">
        <v>7</v>
      </c>
      <c r="B35" s="7" t="s">
        <v>76</v>
      </c>
      <c r="C35" s="35">
        <v>1.3182</v>
      </c>
      <c r="D35" s="35">
        <v>1.2874000000000001</v>
      </c>
      <c r="E35" s="35">
        <v>1.2848999999999999</v>
      </c>
      <c r="F35" s="35">
        <v>1.3055000000000001</v>
      </c>
    </row>
    <row r="36" spans="1:6" ht="18.75" customHeight="1" x14ac:dyDescent="0.3">
      <c r="A36" s="6" t="s">
        <v>10</v>
      </c>
      <c r="B36" s="7" t="s">
        <v>75</v>
      </c>
      <c r="C36" s="35">
        <v>1.0934999999999999</v>
      </c>
      <c r="D36" s="35">
        <v>1.0657000000000001</v>
      </c>
      <c r="E36" s="35">
        <v>1.0537000000000001</v>
      </c>
      <c r="F36" s="35">
        <v>1.08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32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03201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D53A-5759-4436-B636-1D743467B320}">
  <dimension ref="A1:F52"/>
  <sheetViews>
    <sheetView topLeftCell="A2"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6" s="1" customFormat="1" ht="13.8" x14ac:dyDescent="0.25">
      <c r="A2" s="74"/>
      <c r="B2" s="75" t="s">
        <v>83</v>
      </c>
      <c r="C2" s="76"/>
      <c r="D2" s="76"/>
      <c r="E2" s="76"/>
      <c r="F2" s="76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9" t="s">
        <v>112</v>
      </c>
      <c r="B4" s="79"/>
      <c r="C4" s="8" t="s">
        <v>113</v>
      </c>
      <c r="D4" s="8" t="s">
        <v>114</v>
      </c>
      <c r="E4" s="8" t="s">
        <v>115</v>
      </c>
      <c r="F4" s="8" t="s">
        <v>116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0.77149999999999996</v>
      </c>
      <c r="D8" s="35">
        <v>0.73089999999999999</v>
      </c>
      <c r="E8" s="35">
        <v>0.72489999999999999</v>
      </c>
      <c r="F8" s="35">
        <v>0.72070000000000001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0.8377</v>
      </c>
      <c r="D16" s="35">
        <v>0.79710000000000003</v>
      </c>
      <c r="E16" s="35">
        <v>0.79110000000000003</v>
      </c>
      <c r="F16" s="35">
        <v>0.78690000000000004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0.83099999999999996</v>
      </c>
      <c r="D20" s="35">
        <v>0.79039999999999999</v>
      </c>
      <c r="E20" s="35">
        <v>0.78439999999999999</v>
      </c>
      <c r="F20" s="35">
        <v>0.7802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1.1535</v>
      </c>
      <c r="D24" s="35">
        <v>1.1409</v>
      </c>
      <c r="E24" s="35">
        <v>1.1412</v>
      </c>
      <c r="F24" s="35">
        <v>1.1377999999999999</v>
      </c>
    </row>
    <row r="25" spans="1:6" ht="18.75" customHeight="1" x14ac:dyDescent="0.3">
      <c r="A25" s="6" t="s">
        <v>7</v>
      </c>
      <c r="B25" s="7" t="s">
        <v>75</v>
      </c>
      <c r="C25" s="35">
        <v>1.1572</v>
      </c>
      <c r="D25" s="35">
        <v>1.1166</v>
      </c>
      <c r="E25" s="35">
        <v>1.1106</v>
      </c>
      <c r="F25" s="35">
        <v>1.1064000000000001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1.1535</v>
      </c>
      <c r="D29" s="35">
        <v>1.1409</v>
      </c>
      <c r="E29" s="35">
        <v>1.1412</v>
      </c>
      <c r="F29" s="35">
        <v>1.1377999999999999</v>
      </c>
    </row>
    <row r="30" spans="1:6" ht="18.75" customHeight="1" x14ac:dyDescent="0.3">
      <c r="A30" s="6" t="s">
        <v>7</v>
      </c>
      <c r="B30" s="7" t="s">
        <v>75</v>
      </c>
      <c r="C30" s="35">
        <v>1.1572</v>
      </c>
      <c r="D30" s="35">
        <v>1.1166</v>
      </c>
      <c r="E30" s="35">
        <v>1.1106</v>
      </c>
      <c r="F30" s="35">
        <v>1.1064000000000001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1.1125</v>
      </c>
      <c r="D34" s="35">
        <v>1.0999000000000001</v>
      </c>
      <c r="E34" s="35">
        <v>1.1002000000000001</v>
      </c>
      <c r="F34" s="35">
        <v>1.0968</v>
      </c>
    </row>
    <row r="35" spans="1:6" ht="18.75" customHeight="1" x14ac:dyDescent="0.3">
      <c r="A35" s="6" t="s">
        <v>7</v>
      </c>
      <c r="B35" s="7" t="s">
        <v>76</v>
      </c>
      <c r="C35" s="35">
        <v>1.3494999999999999</v>
      </c>
      <c r="D35" s="35">
        <v>1.3355999999999999</v>
      </c>
      <c r="E35" s="35">
        <v>1.3360000000000001</v>
      </c>
      <c r="F35" s="35">
        <v>1.3322000000000001</v>
      </c>
    </row>
    <row r="36" spans="1:6" ht="18.75" customHeight="1" x14ac:dyDescent="0.3">
      <c r="A36" s="6" t="s">
        <v>10</v>
      </c>
      <c r="B36" s="7" t="s">
        <v>75</v>
      </c>
      <c r="C36" s="35">
        <v>1.1539999999999999</v>
      </c>
      <c r="D36" s="35">
        <v>1.1133999999999999</v>
      </c>
      <c r="E36" s="35">
        <v>1.1073999999999999</v>
      </c>
      <c r="F36" s="35">
        <v>1.1032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603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9603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A17F6-6C7C-4F7F-8BFB-88D986678CDC}">
  <dimension ref="A1:G36"/>
  <sheetViews>
    <sheetView tabSelected="1" workbookViewId="0">
      <selection activeCell="C8" sqref="C8"/>
    </sheetView>
  </sheetViews>
  <sheetFormatPr defaultRowHeight="14.4" x14ac:dyDescent="0.3"/>
  <cols>
    <col min="1" max="1" width="10" customWidth="1"/>
    <col min="2" max="2" width="51" customWidth="1"/>
    <col min="3" max="3" width="12.6640625" customWidth="1"/>
    <col min="4" max="6" width="13.109375" bestFit="1" customWidth="1"/>
    <col min="7" max="7" width="16.109375" bestFit="1" customWidth="1"/>
    <col min="8" max="8" width="14.109375" customWidth="1"/>
  </cols>
  <sheetData>
    <row r="1" spans="1:7" x14ac:dyDescent="0.3">
      <c r="A1" s="74"/>
      <c r="B1" s="75" t="s">
        <v>0</v>
      </c>
      <c r="C1" s="76"/>
      <c r="D1" s="76"/>
      <c r="E1" s="76"/>
      <c r="F1" s="76"/>
      <c r="G1" s="76"/>
    </row>
    <row r="2" spans="1:7" x14ac:dyDescent="0.3">
      <c r="A2" s="74"/>
      <c r="B2" s="75" t="s">
        <v>83</v>
      </c>
      <c r="C2" s="76"/>
      <c r="D2" s="76"/>
      <c r="E2" s="76"/>
      <c r="F2" s="76"/>
      <c r="G2" s="76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77" t="s">
        <v>203</v>
      </c>
      <c r="B4" s="78"/>
      <c r="C4" s="73" t="s">
        <v>204</v>
      </c>
      <c r="D4" s="8" t="s">
        <v>205</v>
      </c>
      <c r="E4" s="8" t="s">
        <v>206</v>
      </c>
      <c r="F4" s="8" t="s">
        <v>207</v>
      </c>
      <c r="G4" s="8" t="s">
        <v>208</v>
      </c>
    </row>
    <row r="6" spans="1:7" x14ac:dyDescent="0.3">
      <c r="A6" s="23" t="s">
        <v>1</v>
      </c>
      <c r="B6" s="23"/>
      <c r="C6" s="23"/>
      <c r="D6" s="50"/>
      <c r="E6" s="23"/>
      <c r="F6" s="23"/>
      <c r="G6" s="23"/>
    </row>
    <row r="8" spans="1:7" x14ac:dyDescent="0.3">
      <c r="A8" s="6" t="s">
        <v>2</v>
      </c>
      <c r="B8" s="7" t="s">
        <v>71</v>
      </c>
      <c r="C8" s="35">
        <f>List1!$L$4</f>
        <v>0.60270000000000001</v>
      </c>
      <c r="D8" s="35"/>
      <c r="E8" s="35"/>
      <c r="F8" s="35"/>
      <c r="G8" s="35"/>
    </row>
    <row r="9" spans="1:7" ht="15" hidden="1" customHeight="1" x14ac:dyDescent="0.3">
      <c r="C9" s="36"/>
      <c r="D9" s="36"/>
      <c r="E9" s="36"/>
      <c r="F9" s="36"/>
      <c r="G9" s="36"/>
    </row>
    <row r="10" spans="1:7" ht="1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3">
      <c r="C11" s="36"/>
      <c r="D11" s="36"/>
      <c r="E11" s="36"/>
      <c r="F11" s="36"/>
      <c r="G11" s="36"/>
    </row>
    <row r="12" spans="1:7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3">
      <c r="A13" s="4"/>
      <c r="B13" s="5"/>
      <c r="C13" s="38"/>
      <c r="D13" s="38"/>
      <c r="E13" s="38"/>
      <c r="F13" s="38"/>
      <c r="G13" s="38"/>
    </row>
    <row r="14" spans="1:7" x14ac:dyDescent="0.3">
      <c r="A14" s="23" t="s">
        <v>4</v>
      </c>
      <c r="B14" s="23"/>
      <c r="C14" s="37"/>
      <c r="D14" s="37"/>
      <c r="E14" s="37"/>
      <c r="F14" s="37"/>
      <c r="G14" s="37"/>
    </row>
    <row r="15" spans="1:7" x14ac:dyDescent="0.3">
      <c r="C15" s="36"/>
      <c r="D15" s="36"/>
      <c r="E15" s="36"/>
      <c r="F15" s="36"/>
      <c r="G15" s="36"/>
    </row>
    <row r="16" spans="1:7" x14ac:dyDescent="0.3">
      <c r="A16" s="6" t="s">
        <v>2</v>
      </c>
      <c r="B16" s="7" t="s">
        <v>73</v>
      </c>
      <c r="C16" s="35">
        <f>List1!$L$6</f>
        <v>0.66890000000000005</v>
      </c>
      <c r="D16" s="35"/>
      <c r="E16" s="35"/>
      <c r="F16" s="35"/>
      <c r="G16" s="35"/>
    </row>
    <row r="17" spans="1:7" x14ac:dyDescent="0.3">
      <c r="C17" s="36"/>
      <c r="D17" s="36"/>
      <c r="E17" s="36"/>
      <c r="F17" s="36"/>
      <c r="G17" s="36"/>
    </row>
    <row r="18" spans="1:7" x14ac:dyDescent="0.3">
      <c r="A18" s="23" t="s">
        <v>5</v>
      </c>
      <c r="B18" s="23"/>
      <c r="C18" s="37"/>
      <c r="D18" s="37"/>
      <c r="E18" s="37"/>
      <c r="F18" s="37"/>
      <c r="G18" s="37"/>
    </row>
    <row r="19" spans="1:7" x14ac:dyDescent="0.3">
      <c r="C19" s="36"/>
      <c r="D19" s="36"/>
      <c r="E19" s="36"/>
      <c r="F19" s="36"/>
      <c r="G19" s="36"/>
    </row>
    <row r="20" spans="1:7" x14ac:dyDescent="0.3">
      <c r="A20" s="6" t="s">
        <v>2</v>
      </c>
      <c r="B20" s="7" t="s">
        <v>73</v>
      </c>
      <c r="C20" s="35">
        <f>List1!$L$7</f>
        <v>0.66220000000000001</v>
      </c>
      <c r="D20" s="35"/>
      <c r="E20" s="35"/>
      <c r="F20" s="35"/>
      <c r="G20" s="35"/>
    </row>
    <row r="21" spans="1:7" x14ac:dyDescent="0.3">
      <c r="C21" s="36"/>
      <c r="D21" s="36"/>
      <c r="E21" s="36"/>
      <c r="F21" s="36"/>
      <c r="G21" s="36"/>
    </row>
    <row r="22" spans="1:7" x14ac:dyDescent="0.3">
      <c r="A22" s="23" t="s">
        <v>6</v>
      </c>
      <c r="B22" s="23"/>
      <c r="C22" s="37"/>
      <c r="D22" s="37"/>
      <c r="E22" s="37"/>
      <c r="F22" s="37"/>
      <c r="G22" s="37"/>
    </row>
    <row r="23" spans="1:7" x14ac:dyDescent="0.3">
      <c r="C23" s="36"/>
      <c r="D23" s="36"/>
      <c r="E23" s="36"/>
      <c r="F23" s="36"/>
      <c r="G23" s="36"/>
    </row>
    <row r="24" spans="1:7" x14ac:dyDescent="0.3">
      <c r="A24" s="6" t="s">
        <v>2</v>
      </c>
      <c r="B24" s="7" t="s">
        <v>74</v>
      </c>
      <c r="C24" s="35">
        <f>List1!$L$8</f>
        <v>1.1391</v>
      </c>
      <c r="D24" s="35"/>
      <c r="E24" s="35"/>
      <c r="F24" s="35"/>
      <c r="G24" s="35"/>
    </row>
    <row r="25" spans="1:7" x14ac:dyDescent="0.3">
      <c r="A25" s="6" t="s">
        <v>7</v>
      </c>
      <c r="B25" s="7" t="s">
        <v>75</v>
      </c>
      <c r="C25" s="35">
        <f>List1!$L$9</f>
        <v>1.0115000000000001</v>
      </c>
      <c r="D25" s="35"/>
      <c r="E25" s="35"/>
      <c r="F25" s="35"/>
      <c r="G25" s="35"/>
    </row>
    <row r="26" spans="1:7" x14ac:dyDescent="0.3">
      <c r="C26" s="36"/>
      <c r="D26" s="36"/>
      <c r="E26" s="36"/>
      <c r="F26" s="36"/>
      <c r="G26" s="36"/>
    </row>
    <row r="27" spans="1:7" x14ac:dyDescent="0.3">
      <c r="A27" s="23" t="s">
        <v>8</v>
      </c>
      <c r="B27" s="23"/>
      <c r="C27" s="37"/>
      <c r="D27" s="37"/>
      <c r="E27" s="37"/>
      <c r="F27" s="37"/>
      <c r="G27" s="37"/>
    </row>
    <row r="28" spans="1:7" x14ac:dyDescent="0.3">
      <c r="C28" s="36"/>
      <c r="D28" s="36"/>
      <c r="E28" s="36"/>
      <c r="F28" s="36"/>
      <c r="G28" s="36"/>
    </row>
    <row r="29" spans="1:7" x14ac:dyDescent="0.3">
      <c r="A29" s="6" t="s">
        <v>2</v>
      </c>
      <c r="B29" s="7" t="s">
        <v>74</v>
      </c>
      <c r="C29" s="35">
        <f>List1!$L$10</f>
        <v>1.1391</v>
      </c>
      <c r="D29" s="35"/>
      <c r="E29" s="35"/>
      <c r="F29" s="35"/>
      <c r="G29" s="35"/>
    </row>
    <row r="30" spans="1:7" x14ac:dyDescent="0.3">
      <c r="A30" s="6" t="s">
        <v>7</v>
      </c>
      <c r="B30" s="7" t="s">
        <v>75</v>
      </c>
      <c r="C30" s="35">
        <f>List1!$L$11</f>
        <v>1.0115000000000001</v>
      </c>
      <c r="D30" s="35"/>
      <c r="E30" s="35"/>
      <c r="F30" s="35"/>
      <c r="G30" s="35"/>
    </row>
    <row r="31" spans="1:7" x14ac:dyDescent="0.3">
      <c r="C31" s="36"/>
      <c r="D31" s="36"/>
      <c r="E31" s="36"/>
      <c r="F31" s="36"/>
      <c r="G31" s="36"/>
    </row>
    <row r="32" spans="1:7" x14ac:dyDescent="0.3">
      <c r="A32" s="23" t="s">
        <v>9</v>
      </c>
      <c r="B32" s="23"/>
      <c r="C32" s="37"/>
      <c r="D32" s="37"/>
      <c r="E32" s="37"/>
      <c r="F32" s="37"/>
      <c r="G32" s="37"/>
    </row>
    <row r="33" spans="1:7" x14ac:dyDescent="0.3">
      <c r="C33" s="36"/>
      <c r="D33" s="36"/>
      <c r="E33" s="36"/>
      <c r="F33" s="36"/>
      <c r="G33" s="36"/>
    </row>
    <row r="34" spans="1:7" x14ac:dyDescent="0.3">
      <c r="A34" s="6" t="s">
        <v>2</v>
      </c>
      <c r="B34" s="7" t="s">
        <v>74</v>
      </c>
      <c r="C34" s="35">
        <f>List1!$L$12</f>
        <v>1.0981000000000001</v>
      </c>
      <c r="D34" s="35"/>
      <c r="E34" s="35"/>
      <c r="F34" s="35"/>
      <c r="G34" s="35"/>
    </row>
    <row r="35" spans="1:7" x14ac:dyDescent="0.3">
      <c r="A35" s="6" t="s">
        <v>7</v>
      </c>
      <c r="B35" s="7" t="s">
        <v>76</v>
      </c>
      <c r="C35" s="35">
        <f>List1!$L$13</f>
        <v>1.3280000000000001</v>
      </c>
      <c r="D35" s="35"/>
      <c r="E35" s="35"/>
      <c r="F35" s="35"/>
      <c r="G35" s="35"/>
    </row>
    <row r="36" spans="1:7" x14ac:dyDescent="0.3">
      <c r="A36" s="6" t="s">
        <v>10</v>
      </c>
      <c r="B36" s="7" t="s">
        <v>75</v>
      </c>
      <c r="C36" s="35">
        <f>List1!$L$14</f>
        <v>1.0083</v>
      </c>
      <c r="D36" s="35"/>
      <c r="E36" s="35"/>
      <c r="F36" s="35"/>
      <c r="G36" s="35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5817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58177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9D49-6F3C-47D3-AE4D-6DF84410F294}">
  <dimension ref="A1:G52"/>
  <sheetViews>
    <sheetView zoomScale="115" zoomScaleNormal="115" workbookViewId="0">
      <selection activeCell="G8" sqref="G8:G36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7" width="16.109375" bestFit="1" customWidth="1"/>
  </cols>
  <sheetData>
    <row r="1" spans="1:7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7" s="1" customFormat="1" ht="13.8" x14ac:dyDescent="0.25">
      <c r="A2" s="74"/>
      <c r="B2" s="75" t="s">
        <v>83</v>
      </c>
      <c r="C2" s="76"/>
      <c r="D2" s="76"/>
      <c r="E2" s="76"/>
      <c r="F2" s="76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9" t="s">
        <v>110</v>
      </c>
      <c r="B4" s="79"/>
      <c r="C4" s="8" t="s">
        <v>105</v>
      </c>
      <c r="D4" s="8" t="s">
        <v>106</v>
      </c>
      <c r="E4" s="8" t="s">
        <v>107</v>
      </c>
      <c r="F4" s="8" t="s">
        <v>108</v>
      </c>
      <c r="G4" s="8" t="s">
        <v>109</v>
      </c>
    </row>
    <row r="5" spans="1:7" ht="6.75" customHeight="1" x14ac:dyDescent="0.3"/>
    <row r="6" spans="1:7" ht="22.5" customHeight="1" x14ac:dyDescent="0.3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3">
      <c r="F7" s="32"/>
      <c r="G7" s="32"/>
    </row>
    <row r="8" spans="1:7" ht="18.75" customHeight="1" x14ac:dyDescent="0.3">
      <c r="A8" s="6" t="s">
        <v>2</v>
      </c>
      <c r="B8" s="7" t="s">
        <v>71</v>
      </c>
      <c r="C8" s="35">
        <v>0.85729999999999995</v>
      </c>
      <c r="D8" s="35">
        <v>0.80889999999999995</v>
      </c>
      <c r="E8" s="35">
        <v>0.79830000000000001</v>
      </c>
      <c r="F8" s="35">
        <v>0.82089999999999996</v>
      </c>
      <c r="G8" s="35">
        <v>0.7863</v>
      </c>
    </row>
    <row r="9" spans="1:7" ht="7.5" customHeight="1" x14ac:dyDescent="0.3">
      <c r="C9" s="36"/>
      <c r="D9" s="36"/>
      <c r="E9" s="36"/>
      <c r="F9" s="36"/>
      <c r="G9" s="36"/>
    </row>
    <row r="10" spans="1:7" ht="22.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3">
      <c r="C11" s="36"/>
      <c r="D11" s="36"/>
      <c r="E11" s="36"/>
      <c r="F11" s="36"/>
      <c r="G11" s="36"/>
    </row>
    <row r="12" spans="1:7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3">
      <c r="A13" s="4"/>
      <c r="B13" s="5"/>
      <c r="C13" s="38"/>
      <c r="D13" s="38"/>
      <c r="E13" s="38"/>
      <c r="F13" s="38"/>
      <c r="G13" s="38"/>
    </row>
    <row r="14" spans="1:7" ht="22.5" customHeight="1" x14ac:dyDescent="0.3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3">
      <c r="C15" s="36"/>
      <c r="D15" s="36"/>
      <c r="E15" s="36"/>
      <c r="F15" s="36"/>
      <c r="G15" s="36"/>
    </row>
    <row r="16" spans="1:7" ht="18.75" customHeight="1" x14ac:dyDescent="0.3">
      <c r="A16" s="6" t="s">
        <v>2</v>
      </c>
      <c r="B16" s="7" t="s">
        <v>73</v>
      </c>
      <c r="C16" s="35">
        <v>0.92349999999999999</v>
      </c>
      <c r="D16" s="35">
        <v>0.87509999999999999</v>
      </c>
      <c r="E16" s="35">
        <v>0.86450000000000005</v>
      </c>
      <c r="F16" s="35">
        <v>0.8871</v>
      </c>
      <c r="G16" s="35">
        <v>0.85250000000000004</v>
      </c>
    </row>
    <row r="17" spans="1:7" ht="7.5" customHeight="1" x14ac:dyDescent="0.3">
      <c r="C17" s="36"/>
      <c r="D17" s="36"/>
      <c r="E17" s="36"/>
      <c r="F17" s="36"/>
      <c r="G17" s="36"/>
    </row>
    <row r="18" spans="1:7" ht="22.5" customHeight="1" x14ac:dyDescent="0.3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3">
      <c r="C19" s="36"/>
      <c r="D19" s="36"/>
      <c r="E19" s="36"/>
      <c r="F19" s="36"/>
      <c r="G19" s="36"/>
    </row>
    <row r="20" spans="1:7" ht="18.75" customHeight="1" x14ac:dyDescent="0.3">
      <c r="A20" s="6" t="s">
        <v>2</v>
      </c>
      <c r="B20" s="7" t="s">
        <v>73</v>
      </c>
      <c r="C20" s="35">
        <v>0.91679999999999995</v>
      </c>
      <c r="D20" s="35">
        <v>0.86839999999999995</v>
      </c>
      <c r="E20" s="35">
        <v>0.85780000000000001</v>
      </c>
      <c r="F20" s="35">
        <v>0.88039999999999996</v>
      </c>
      <c r="G20" s="35">
        <v>0.8458</v>
      </c>
    </row>
    <row r="21" spans="1:7" ht="7.5" customHeight="1" x14ac:dyDescent="0.3">
      <c r="C21" s="36"/>
      <c r="D21" s="36"/>
      <c r="E21" s="36"/>
      <c r="F21" s="36"/>
      <c r="G21" s="36"/>
    </row>
    <row r="22" spans="1:7" ht="22.5" customHeight="1" x14ac:dyDescent="0.3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3">
      <c r="C23" s="36"/>
      <c r="D23" s="36"/>
      <c r="E23" s="36"/>
      <c r="F23" s="36"/>
      <c r="G23" s="36"/>
    </row>
    <row r="24" spans="1:7" ht="18.75" customHeight="1" x14ac:dyDescent="0.3">
      <c r="A24" s="6" t="s">
        <v>2</v>
      </c>
      <c r="B24" s="7" t="s">
        <v>74</v>
      </c>
      <c r="C24" s="35">
        <v>1.2317</v>
      </c>
      <c r="D24" s="35">
        <v>1.1584000000000001</v>
      </c>
      <c r="E24" s="35">
        <v>1.1485000000000001</v>
      </c>
      <c r="F24" s="35">
        <v>1.1671</v>
      </c>
      <c r="G24" s="35">
        <v>1.1566000000000001</v>
      </c>
    </row>
    <row r="25" spans="1:7" ht="18.75" customHeight="1" x14ac:dyDescent="0.3">
      <c r="A25" s="6" t="s">
        <v>7</v>
      </c>
      <c r="B25" s="7" t="s">
        <v>75</v>
      </c>
      <c r="C25" s="35">
        <v>1.2430000000000001</v>
      </c>
      <c r="D25" s="35">
        <v>1.1946000000000001</v>
      </c>
      <c r="E25" s="35">
        <v>1.1839999999999999</v>
      </c>
      <c r="F25" s="35">
        <v>1.2065999999999999</v>
      </c>
      <c r="G25" s="35">
        <v>1.1719999999999999</v>
      </c>
    </row>
    <row r="26" spans="1:7" ht="7.5" customHeight="1" x14ac:dyDescent="0.3">
      <c r="C26" s="36"/>
      <c r="D26" s="36"/>
      <c r="E26" s="36"/>
      <c r="F26" s="36"/>
      <c r="G26" s="36"/>
    </row>
    <row r="27" spans="1:7" ht="22.5" customHeight="1" x14ac:dyDescent="0.3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3">
      <c r="C28" s="36"/>
      <c r="D28" s="36"/>
      <c r="E28" s="36"/>
      <c r="F28" s="36"/>
      <c r="G28" s="36"/>
    </row>
    <row r="29" spans="1:7" ht="18.75" customHeight="1" x14ac:dyDescent="0.3">
      <c r="A29" s="6" t="s">
        <v>2</v>
      </c>
      <c r="B29" s="7" t="s">
        <v>74</v>
      </c>
      <c r="C29" s="35">
        <v>1.2317</v>
      </c>
      <c r="D29" s="35">
        <v>1.1584000000000001</v>
      </c>
      <c r="E29" s="35">
        <v>1.1485000000000001</v>
      </c>
      <c r="F29" s="35">
        <v>1.1671</v>
      </c>
      <c r="G29" s="35">
        <v>1.1566000000000001</v>
      </c>
    </row>
    <row r="30" spans="1:7" ht="18.75" customHeight="1" x14ac:dyDescent="0.3">
      <c r="A30" s="6" t="s">
        <v>7</v>
      </c>
      <c r="B30" s="7" t="s">
        <v>75</v>
      </c>
      <c r="C30" s="35">
        <v>1.2430000000000001</v>
      </c>
      <c r="D30" s="35">
        <v>1.1946000000000001</v>
      </c>
      <c r="E30" s="35">
        <v>1.1839999999999999</v>
      </c>
      <c r="F30" s="35">
        <v>1.2065999999999999</v>
      </c>
      <c r="G30" s="35">
        <v>1.1719999999999999</v>
      </c>
    </row>
    <row r="31" spans="1:7" ht="7.5" customHeight="1" x14ac:dyDescent="0.3">
      <c r="C31" s="36"/>
      <c r="D31" s="36"/>
      <c r="E31" s="36"/>
      <c r="F31" s="36"/>
      <c r="G31" s="36"/>
    </row>
    <row r="32" spans="1:7" ht="22.5" customHeight="1" x14ac:dyDescent="0.3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3">
      <c r="C33" s="36"/>
      <c r="D33" s="36"/>
      <c r="E33" s="36"/>
      <c r="F33" s="36"/>
      <c r="G33" s="36"/>
    </row>
    <row r="34" spans="1:7" ht="18.75" customHeight="1" x14ac:dyDescent="0.3">
      <c r="A34" s="6" t="s">
        <v>2</v>
      </c>
      <c r="B34" s="7" t="s">
        <v>74</v>
      </c>
      <c r="C34" s="35">
        <v>1.1907000000000001</v>
      </c>
      <c r="D34" s="35">
        <v>1.1173999999999999</v>
      </c>
      <c r="E34" s="35">
        <v>1.1074999999999999</v>
      </c>
      <c r="F34" s="35">
        <v>1.1261000000000001</v>
      </c>
      <c r="G34" s="35">
        <v>1.1155999999999999</v>
      </c>
    </row>
    <row r="35" spans="1:7" ht="18.75" customHeight="1" x14ac:dyDescent="0.3">
      <c r="A35" s="6" t="s">
        <v>7</v>
      </c>
      <c r="B35" s="7" t="s">
        <v>76</v>
      </c>
      <c r="C35" s="35">
        <v>1.4356</v>
      </c>
      <c r="D35" s="35">
        <v>1.3549</v>
      </c>
      <c r="E35" s="35">
        <v>1.3440000000000001</v>
      </c>
      <c r="F35" s="35">
        <v>1.3644000000000001</v>
      </c>
      <c r="G35" s="35">
        <v>1.353</v>
      </c>
    </row>
    <row r="36" spans="1:7" ht="18.75" customHeight="1" x14ac:dyDescent="0.3">
      <c r="A36" s="6" t="s">
        <v>10</v>
      </c>
      <c r="B36" s="7" t="s">
        <v>75</v>
      </c>
      <c r="C36" s="35">
        <v>1.2398</v>
      </c>
      <c r="D36" s="35">
        <v>1.1914</v>
      </c>
      <c r="E36" s="35">
        <v>1.1808000000000001</v>
      </c>
      <c r="F36" s="35">
        <v>1.2034</v>
      </c>
      <c r="G36" s="35">
        <v>1.1688000000000001</v>
      </c>
    </row>
    <row r="37" spans="1:7" ht="6.75" customHeight="1" x14ac:dyDescent="0.3">
      <c r="C37" s="36"/>
      <c r="D37" s="36"/>
      <c r="E37" s="36"/>
      <c r="F37" s="36"/>
      <c r="G37" s="36"/>
    </row>
    <row r="38" spans="1:7" ht="22.5" hidden="1" customHeight="1" x14ac:dyDescent="0.3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3">
      <c r="C39" s="36"/>
      <c r="D39" s="36"/>
      <c r="E39" s="36"/>
      <c r="F39" s="36"/>
      <c r="G39" s="36"/>
    </row>
    <row r="40" spans="1:7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  <c r="G40" s="35"/>
    </row>
    <row r="41" spans="1:7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  <c r="G41" s="35"/>
    </row>
    <row r="42" spans="1:7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  <c r="G42" s="35"/>
    </row>
    <row r="43" spans="1:7" ht="6.75" hidden="1" customHeight="1" x14ac:dyDescent="0.3">
      <c r="C43" s="36"/>
      <c r="D43" s="36"/>
      <c r="E43" s="36"/>
      <c r="F43" s="36"/>
      <c r="G43" s="36"/>
    </row>
    <row r="44" spans="1:7" ht="22.5" hidden="1" customHeight="1" x14ac:dyDescent="0.3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3">
      <c r="C45" s="36"/>
      <c r="D45" s="36"/>
      <c r="E45" s="36"/>
      <c r="F45" s="36"/>
      <c r="G45" s="36"/>
    </row>
    <row r="46" spans="1:7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  <c r="G46" s="39"/>
    </row>
    <row r="47" spans="1:7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  <c r="G47" s="39"/>
    </row>
    <row r="48" spans="1:7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  <c r="G48" s="39"/>
    </row>
    <row r="49" spans="1:7" ht="6.75" hidden="1" customHeight="1" x14ac:dyDescent="0.3">
      <c r="C49" s="36"/>
      <c r="D49" s="36"/>
      <c r="E49" s="36"/>
      <c r="F49" s="36"/>
      <c r="G49" s="36"/>
    </row>
    <row r="50" spans="1:7" ht="22.5" hidden="1" customHeight="1" x14ac:dyDescent="0.3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3">
      <c r="C51" s="36"/>
      <c r="D51" s="36"/>
      <c r="E51" s="36"/>
      <c r="F51" s="36"/>
      <c r="G51" s="36"/>
    </row>
    <row r="52" spans="1:7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  <c r="G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988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9889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6D9F-0FFF-4B4B-98FE-6C699D2E068A}">
  <dimension ref="A1:F52"/>
  <sheetViews>
    <sheetView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6" s="1" customFormat="1" ht="13.8" x14ac:dyDescent="0.25">
      <c r="A2" s="74"/>
      <c r="B2" s="75" t="s">
        <v>83</v>
      </c>
      <c r="C2" s="76"/>
      <c r="D2" s="76"/>
      <c r="E2" s="76"/>
      <c r="F2" s="76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9" t="s">
        <v>104</v>
      </c>
      <c r="B4" s="79"/>
      <c r="C4" s="8" t="s">
        <v>100</v>
      </c>
      <c r="D4" s="8" t="s">
        <v>101</v>
      </c>
      <c r="E4" s="8" t="s">
        <v>102</v>
      </c>
      <c r="F4" s="8" t="s">
        <v>103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0.78520000000000001</v>
      </c>
      <c r="D8" s="35">
        <v>0.8175</v>
      </c>
      <c r="E8" s="35">
        <v>0.86709999999999998</v>
      </c>
      <c r="F8" s="35">
        <v>0.85019999999999996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0.85140000000000005</v>
      </c>
      <c r="D16" s="35">
        <v>0.88370000000000004</v>
      </c>
      <c r="E16" s="35">
        <v>0.93330000000000002</v>
      </c>
      <c r="F16" s="35">
        <v>0.91639999999999999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0.84470000000000001</v>
      </c>
      <c r="D20" s="35">
        <v>0.877</v>
      </c>
      <c r="E20" s="35">
        <v>0.92659999999999998</v>
      </c>
      <c r="F20" s="35">
        <v>0.90969999999999995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1.2483</v>
      </c>
      <c r="D24" s="35">
        <v>1.2587999999999999</v>
      </c>
      <c r="E24" s="35">
        <v>1.2912999999999999</v>
      </c>
      <c r="F24" s="35">
        <v>1.2754000000000001</v>
      </c>
    </row>
    <row r="25" spans="1:6" ht="18.75" customHeight="1" x14ac:dyDescent="0.3">
      <c r="A25" s="6" t="s">
        <v>7</v>
      </c>
      <c r="B25" s="7" t="s">
        <v>75</v>
      </c>
      <c r="C25" s="35">
        <v>1.1709000000000001</v>
      </c>
      <c r="D25" s="35">
        <v>1.2032</v>
      </c>
      <c r="E25" s="35">
        <v>1.2527999999999999</v>
      </c>
      <c r="F25" s="35">
        <v>1.2359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1.2483</v>
      </c>
      <c r="D29" s="35">
        <v>1.2587999999999999</v>
      </c>
      <c r="E29" s="35">
        <v>1.2912999999999999</v>
      </c>
      <c r="F29" s="35">
        <v>1.2754000000000001</v>
      </c>
    </row>
    <row r="30" spans="1:6" ht="18.75" customHeight="1" x14ac:dyDescent="0.3">
      <c r="A30" s="6" t="s">
        <v>7</v>
      </c>
      <c r="B30" s="7" t="s">
        <v>75</v>
      </c>
      <c r="C30" s="35">
        <v>1.1709000000000001</v>
      </c>
      <c r="D30" s="35">
        <v>1.2032</v>
      </c>
      <c r="E30" s="35">
        <v>1.2527999999999999</v>
      </c>
      <c r="F30" s="35">
        <v>1.2359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1.2073</v>
      </c>
      <c r="D34" s="35">
        <v>1.2178</v>
      </c>
      <c r="E34" s="35">
        <v>1.2503</v>
      </c>
      <c r="F34" s="35">
        <v>1.2343999999999999</v>
      </c>
    </row>
    <row r="35" spans="1:6" ht="18.75" customHeight="1" x14ac:dyDescent="0.3">
      <c r="A35" s="6" t="s">
        <v>7</v>
      </c>
      <c r="B35" s="7" t="s">
        <v>76</v>
      </c>
      <c r="C35" s="35">
        <v>1.4539</v>
      </c>
      <c r="D35" s="35">
        <v>1.4654</v>
      </c>
      <c r="E35" s="35">
        <v>1.5012000000000001</v>
      </c>
      <c r="F35" s="35">
        <v>1.4836</v>
      </c>
    </row>
    <row r="36" spans="1:6" ht="18.75" customHeight="1" x14ac:dyDescent="0.3">
      <c r="A36" s="6" t="s">
        <v>10</v>
      </c>
      <c r="B36" s="7" t="s">
        <v>75</v>
      </c>
      <c r="C36" s="35">
        <v>1.1677</v>
      </c>
      <c r="D36" s="35">
        <v>1.2</v>
      </c>
      <c r="E36" s="35">
        <v>1.2496</v>
      </c>
      <c r="F36" s="35">
        <v>1.2326999999999999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476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4769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E8E8C-0CAD-4F15-A295-607210A88B64}">
  <dimension ref="A1:G52"/>
  <sheetViews>
    <sheetView topLeftCell="B5" zoomScale="115" zoomScaleNormal="115" workbookViewId="0">
      <selection activeCell="G30" sqref="G30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3.109375" bestFit="1" customWidth="1"/>
  </cols>
  <sheetData>
    <row r="1" spans="1:7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7" s="1" customFormat="1" ht="13.8" x14ac:dyDescent="0.25">
      <c r="A2" s="74"/>
      <c r="B2" s="75" t="s">
        <v>83</v>
      </c>
      <c r="C2" s="76"/>
      <c r="D2" s="76"/>
      <c r="E2" s="76"/>
      <c r="F2" s="76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9" t="s">
        <v>99</v>
      </c>
      <c r="B4" s="79"/>
      <c r="C4" s="8" t="s">
        <v>94</v>
      </c>
      <c r="D4" s="8" t="s">
        <v>95</v>
      </c>
      <c r="E4" s="8" t="s">
        <v>96</v>
      </c>
      <c r="F4" s="8" t="s">
        <v>97</v>
      </c>
      <c r="G4" s="8" t="s">
        <v>98</v>
      </c>
    </row>
    <row r="5" spans="1:7" ht="6.75" customHeight="1" x14ac:dyDescent="0.3"/>
    <row r="6" spans="1:7" ht="22.5" customHeight="1" x14ac:dyDescent="0.3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3">
      <c r="F7" s="32"/>
      <c r="G7" s="32"/>
    </row>
    <row r="8" spans="1:7" ht="18.75" customHeight="1" x14ac:dyDescent="0.3">
      <c r="A8" s="6" t="s">
        <v>2</v>
      </c>
      <c r="B8" s="7" t="s">
        <v>71</v>
      </c>
      <c r="C8" s="35">
        <v>0.71860000000000002</v>
      </c>
      <c r="D8" s="35">
        <v>0.76519999999999999</v>
      </c>
      <c r="E8" s="35">
        <v>0.7823</v>
      </c>
      <c r="F8" s="35">
        <v>0.77049999999999996</v>
      </c>
      <c r="G8" s="35">
        <v>0.79330000000000001</v>
      </c>
    </row>
    <row r="9" spans="1:7" ht="7.5" customHeight="1" x14ac:dyDescent="0.3">
      <c r="C9" s="36"/>
      <c r="D9" s="36"/>
      <c r="E9" s="36"/>
      <c r="F9" s="36"/>
      <c r="G9" s="36"/>
    </row>
    <row r="10" spans="1:7" ht="22.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3">
      <c r="C11" s="36"/>
      <c r="D11" s="36"/>
      <c r="E11" s="36"/>
      <c r="F11" s="36"/>
      <c r="G11" s="36"/>
    </row>
    <row r="12" spans="1:7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3">
      <c r="A13" s="4"/>
      <c r="B13" s="5"/>
      <c r="C13" s="38"/>
      <c r="D13" s="38"/>
      <c r="E13" s="38"/>
      <c r="F13" s="38"/>
      <c r="G13" s="38"/>
    </row>
    <row r="14" spans="1:7" ht="22.5" customHeight="1" x14ac:dyDescent="0.3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3">
      <c r="C15" s="36"/>
      <c r="D15" s="36"/>
      <c r="E15" s="36"/>
      <c r="F15" s="36"/>
      <c r="G15" s="36"/>
    </row>
    <row r="16" spans="1:7" ht="18.75" customHeight="1" x14ac:dyDescent="0.3">
      <c r="A16" s="6" t="s">
        <v>2</v>
      </c>
      <c r="B16" s="7" t="s">
        <v>73</v>
      </c>
      <c r="C16" s="35">
        <v>0.78480000000000005</v>
      </c>
      <c r="D16" s="35">
        <v>0.83140000000000003</v>
      </c>
      <c r="E16" s="35">
        <v>0.84850000000000003</v>
      </c>
      <c r="F16" s="35">
        <v>0.8367</v>
      </c>
      <c r="G16" s="35">
        <v>0.85950000000000004</v>
      </c>
    </row>
    <row r="17" spans="1:7" ht="7.5" customHeight="1" x14ac:dyDescent="0.3">
      <c r="C17" s="36"/>
      <c r="D17" s="36"/>
      <c r="E17" s="36"/>
      <c r="F17" s="36"/>
      <c r="G17" s="36"/>
    </row>
    <row r="18" spans="1:7" ht="22.5" customHeight="1" x14ac:dyDescent="0.3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3">
      <c r="C19" s="36"/>
      <c r="D19" s="36"/>
      <c r="E19" s="36"/>
      <c r="F19" s="36"/>
      <c r="G19" s="36"/>
    </row>
    <row r="20" spans="1:7" ht="18.75" customHeight="1" x14ac:dyDescent="0.3">
      <c r="A20" s="6" t="s">
        <v>2</v>
      </c>
      <c r="B20" s="7" t="s">
        <v>73</v>
      </c>
      <c r="C20" s="35">
        <v>0.77810000000000001</v>
      </c>
      <c r="D20" s="35">
        <v>0.82469999999999999</v>
      </c>
      <c r="E20" s="35">
        <v>0.84179999999999999</v>
      </c>
      <c r="F20" s="35">
        <v>0.83</v>
      </c>
      <c r="G20" s="35">
        <v>0.8528</v>
      </c>
    </row>
    <row r="21" spans="1:7" ht="7.5" customHeight="1" x14ac:dyDescent="0.3">
      <c r="C21" s="36"/>
      <c r="D21" s="36"/>
      <c r="E21" s="36"/>
      <c r="F21" s="36"/>
      <c r="G21" s="36"/>
    </row>
    <row r="22" spans="1:7" ht="22.5" customHeight="1" x14ac:dyDescent="0.3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3">
      <c r="C23" s="36"/>
      <c r="D23" s="36"/>
      <c r="E23" s="36"/>
      <c r="F23" s="36"/>
      <c r="G23" s="36"/>
    </row>
    <row r="24" spans="1:7" ht="18.75" customHeight="1" x14ac:dyDescent="0.3">
      <c r="A24" s="6" t="s">
        <v>2</v>
      </c>
      <c r="B24" s="7" t="s">
        <v>74</v>
      </c>
      <c r="C24" s="35">
        <v>1.2228000000000001</v>
      </c>
      <c r="D24" s="35">
        <v>1.2123999999999999</v>
      </c>
      <c r="E24" s="35">
        <v>1.2317</v>
      </c>
      <c r="F24" s="35">
        <v>1.2528999999999999</v>
      </c>
      <c r="G24" s="35">
        <v>1.2437</v>
      </c>
    </row>
    <row r="25" spans="1:7" ht="18.75" customHeight="1" x14ac:dyDescent="0.3">
      <c r="A25" s="6" t="s">
        <v>7</v>
      </c>
      <c r="B25" s="7" t="s">
        <v>75</v>
      </c>
      <c r="C25" s="35">
        <v>1.1043000000000001</v>
      </c>
      <c r="D25" s="35">
        <v>1.1509</v>
      </c>
      <c r="E25" s="35">
        <v>1.1679999999999999</v>
      </c>
      <c r="F25" s="35">
        <v>1.1561999999999999</v>
      </c>
      <c r="G25" s="35">
        <v>1.179</v>
      </c>
    </row>
    <row r="26" spans="1:7" ht="7.5" customHeight="1" x14ac:dyDescent="0.3">
      <c r="C26" s="36"/>
      <c r="D26" s="36"/>
      <c r="E26" s="36"/>
      <c r="F26" s="36"/>
      <c r="G26" s="36"/>
    </row>
    <row r="27" spans="1:7" ht="22.5" customHeight="1" x14ac:dyDescent="0.3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3">
      <c r="C28" s="36"/>
      <c r="D28" s="36"/>
      <c r="E28" s="36"/>
      <c r="F28" s="36"/>
      <c r="G28" s="36"/>
    </row>
    <row r="29" spans="1:7" ht="18.75" customHeight="1" x14ac:dyDescent="0.3">
      <c r="A29" s="6" t="s">
        <v>2</v>
      </c>
      <c r="B29" s="7" t="s">
        <v>74</v>
      </c>
      <c r="C29" s="35">
        <v>1.2228000000000001</v>
      </c>
      <c r="D29" s="35">
        <v>1.2123999999999999</v>
      </c>
      <c r="E29" s="35">
        <v>1.2317</v>
      </c>
      <c r="F29" s="35">
        <v>1.2528999999999999</v>
      </c>
      <c r="G29" s="35">
        <v>1.2437</v>
      </c>
    </row>
    <row r="30" spans="1:7" ht="18.75" customHeight="1" x14ac:dyDescent="0.3">
      <c r="A30" s="6" t="s">
        <v>7</v>
      </c>
      <c r="B30" s="7" t="s">
        <v>75</v>
      </c>
      <c r="C30" s="35">
        <v>1.1043000000000001</v>
      </c>
      <c r="D30" s="35">
        <v>1.1509</v>
      </c>
      <c r="E30" s="35">
        <v>1.1679999999999999</v>
      </c>
      <c r="F30" s="35">
        <v>1.1561999999999999</v>
      </c>
      <c r="G30" s="35">
        <v>1.179</v>
      </c>
    </row>
    <row r="31" spans="1:7" ht="7.5" customHeight="1" x14ac:dyDescent="0.3">
      <c r="C31" s="36"/>
      <c r="D31" s="36"/>
      <c r="E31" s="36"/>
      <c r="F31" s="36"/>
      <c r="G31" s="36"/>
    </row>
    <row r="32" spans="1:7" ht="22.5" customHeight="1" x14ac:dyDescent="0.3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3">
      <c r="C33" s="36"/>
      <c r="D33" s="36"/>
      <c r="E33" s="36"/>
      <c r="F33" s="36"/>
      <c r="G33" s="36"/>
    </row>
    <row r="34" spans="1:7" ht="18.75" customHeight="1" x14ac:dyDescent="0.3">
      <c r="A34" s="6" t="s">
        <v>2</v>
      </c>
      <c r="B34" s="7" t="s">
        <v>74</v>
      </c>
      <c r="C34" s="35">
        <v>1.1818</v>
      </c>
      <c r="D34" s="35">
        <v>1.1714</v>
      </c>
      <c r="E34" s="35">
        <v>1.1907000000000001</v>
      </c>
      <c r="F34" s="35">
        <v>1.2119</v>
      </c>
      <c r="G34" s="35">
        <v>1.2027000000000001</v>
      </c>
    </row>
    <row r="35" spans="1:7" ht="18.75" customHeight="1" x14ac:dyDescent="0.3">
      <c r="A35" s="6" t="s">
        <v>7</v>
      </c>
      <c r="B35" s="7" t="s">
        <v>76</v>
      </c>
      <c r="C35" s="35">
        <v>1.4258</v>
      </c>
      <c r="D35" s="35">
        <v>1.4142999999999999</v>
      </c>
      <c r="E35" s="35">
        <v>1.4355</v>
      </c>
      <c r="F35" s="35">
        <v>1.4589000000000001</v>
      </c>
      <c r="G35" s="35">
        <v>1.4488000000000001</v>
      </c>
    </row>
    <row r="36" spans="1:7" ht="18.75" customHeight="1" x14ac:dyDescent="0.3">
      <c r="A36" s="6" t="s">
        <v>10</v>
      </c>
      <c r="B36" s="7" t="s">
        <v>75</v>
      </c>
      <c r="C36" s="35">
        <v>1.1011</v>
      </c>
      <c r="D36" s="35">
        <v>1.1476999999999999</v>
      </c>
      <c r="E36" s="35">
        <v>1.1648000000000001</v>
      </c>
      <c r="F36" s="35">
        <v>1.153</v>
      </c>
      <c r="G36" s="35">
        <v>1.1758</v>
      </c>
    </row>
    <row r="37" spans="1:7" ht="6.75" customHeight="1" x14ac:dyDescent="0.3">
      <c r="C37" s="36"/>
      <c r="D37" s="36"/>
      <c r="E37" s="36"/>
      <c r="F37" s="36"/>
    </row>
    <row r="38" spans="1:7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7" ht="6" hidden="1" customHeight="1" x14ac:dyDescent="0.3">
      <c r="C39" s="36"/>
      <c r="D39" s="36"/>
      <c r="E39" s="36"/>
      <c r="F39" s="36"/>
    </row>
    <row r="40" spans="1:7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7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7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7" ht="6.75" hidden="1" customHeight="1" x14ac:dyDescent="0.3">
      <c r="C43" s="36"/>
      <c r="D43" s="36"/>
      <c r="E43" s="36"/>
      <c r="F43" s="36"/>
    </row>
    <row r="44" spans="1:7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7" ht="6" hidden="1" customHeight="1" x14ac:dyDescent="0.3">
      <c r="C45" s="36"/>
      <c r="D45" s="36"/>
      <c r="E45" s="36"/>
      <c r="F45" s="36"/>
    </row>
    <row r="46" spans="1:7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7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7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6" s="1" customFormat="1" ht="13.8" x14ac:dyDescent="0.25">
      <c r="A2" s="74"/>
      <c r="B2" s="75" t="s">
        <v>83</v>
      </c>
      <c r="C2" s="76"/>
      <c r="D2" s="76"/>
      <c r="E2" s="76"/>
      <c r="F2" s="76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9" t="s">
        <v>89</v>
      </c>
      <c r="B4" s="79"/>
      <c r="C4" s="8" t="s">
        <v>90</v>
      </c>
      <c r="D4" s="8" t="s">
        <v>91</v>
      </c>
      <c r="E4" s="8" t="s">
        <v>92</v>
      </c>
      <c r="F4" s="8" t="s">
        <v>93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0.62670000000000003</v>
      </c>
      <c r="D8" s="35">
        <v>0.64290000000000003</v>
      </c>
      <c r="E8" s="35">
        <v>0.66649999999999998</v>
      </c>
      <c r="F8" s="35">
        <v>0.66520000000000001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0.69289999999999996</v>
      </c>
      <c r="D16" s="35">
        <v>0.70909999999999995</v>
      </c>
      <c r="E16" s="35">
        <v>0.73270000000000002</v>
      </c>
      <c r="F16" s="35">
        <v>0.73140000000000005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0.68620000000000003</v>
      </c>
      <c r="D20" s="35">
        <v>0.70240000000000002</v>
      </c>
      <c r="E20" s="35">
        <v>0.72599999999999998</v>
      </c>
      <c r="F20" s="35">
        <v>0.72470000000000001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1.1398999999999999</v>
      </c>
      <c r="D24" s="35">
        <v>1.1482000000000001</v>
      </c>
      <c r="E24" s="35">
        <v>1.1687000000000001</v>
      </c>
      <c r="F24" s="35">
        <v>1.1801999999999999</v>
      </c>
    </row>
    <row r="25" spans="1:6" ht="18.75" customHeight="1" x14ac:dyDescent="0.3">
      <c r="A25" s="6" t="s">
        <v>7</v>
      </c>
      <c r="B25" s="7" t="s">
        <v>75</v>
      </c>
      <c r="C25" s="35">
        <v>1.0124</v>
      </c>
      <c r="D25" s="35">
        <v>1.0286</v>
      </c>
      <c r="E25" s="35">
        <v>1.0522</v>
      </c>
      <c r="F25" s="35">
        <v>1.0508999999999999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1.1398999999999999</v>
      </c>
      <c r="D29" s="35">
        <v>1.1482000000000001</v>
      </c>
      <c r="E29" s="35">
        <v>1.1687000000000001</v>
      </c>
      <c r="F29" s="35">
        <v>1.1801999999999999</v>
      </c>
    </row>
    <row r="30" spans="1:6" ht="18.75" customHeight="1" x14ac:dyDescent="0.3">
      <c r="A30" s="6" t="s">
        <v>7</v>
      </c>
      <c r="B30" s="7" t="s">
        <v>75</v>
      </c>
      <c r="C30" s="35">
        <v>1.0124</v>
      </c>
      <c r="D30" s="35">
        <v>1.0286</v>
      </c>
      <c r="E30" s="35">
        <v>1.0522</v>
      </c>
      <c r="F30" s="35">
        <v>1.0508999999999999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1.0989</v>
      </c>
      <c r="D34" s="35">
        <v>1.1072</v>
      </c>
      <c r="E34" s="35">
        <v>1.1276999999999999</v>
      </c>
      <c r="F34" s="35">
        <v>1.1392</v>
      </c>
    </row>
    <row r="35" spans="1:6" ht="18.75" customHeight="1" x14ac:dyDescent="0.3">
      <c r="A35" s="6" t="s">
        <v>7</v>
      </c>
      <c r="B35" s="7" t="s">
        <v>76</v>
      </c>
      <c r="C35" s="35">
        <v>1.3345</v>
      </c>
      <c r="D35" s="35">
        <v>1.3436999999999999</v>
      </c>
      <c r="E35" s="35">
        <v>1.3662000000000001</v>
      </c>
      <c r="F35" s="35">
        <v>1.3789</v>
      </c>
    </row>
    <row r="36" spans="1:6" ht="18.75" customHeight="1" x14ac:dyDescent="0.3">
      <c r="A36" s="6" t="s">
        <v>10</v>
      </c>
      <c r="B36" s="7" t="s">
        <v>75</v>
      </c>
      <c r="C36" s="35">
        <v>1.0092000000000001</v>
      </c>
      <c r="D36" s="35">
        <v>1.0254000000000001</v>
      </c>
      <c r="E36" s="35">
        <v>1.0489999999999999</v>
      </c>
      <c r="F36" s="35">
        <v>1.0477000000000001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A938-8E06-49DF-B51F-DFBE6CBC9F1B}">
  <dimension ref="A1:F52"/>
  <sheetViews>
    <sheetView zoomScale="115" zoomScaleNormal="115" workbookViewId="0">
      <selection activeCell="D8" sqref="D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6" s="1" customFormat="1" ht="13.8" x14ac:dyDescent="0.25">
      <c r="A2" s="74"/>
      <c r="B2" s="75" t="s">
        <v>83</v>
      </c>
      <c r="C2" s="76"/>
      <c r="D2" s="76"/>
      <c r="E2" s="76"/>
      <c r="F2" s="76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9" t="s">
        <v>88</v>
      </c>
      <c r="B4" s="79"/>
      <c r="C4" s="8" t="s">
        <v>84</v>
      </c>
      <c r="D4" s="8" t="s">
        <v>85</v>
      </c>
      <c r="E4" s="8" t="s">
        <v>86</v>
      </c>
      <c r="F4" s="8" t="s">
        <v>87</v>
      </c>
    </row>
    <row r="5" spans="1:6" ht="6.75" customHeight="1" x14ac:dyDescent="0.3"/>
    <row r="6" spans="1:6" ht="22.5" customHeight="1" x14ac:dyDescent="0.3">
      <c r="A6" s="23" t="s">
        <v>1</v>
      </c>
      <c r="B6" s="23"/>
      <c r="C6" s="23"/>
      <c r="D6" s="23"/>
      <c r="E6" s="23"/>
      <c r="F6" s="31"/>
    </row>
    <row r="7" spans="1:6" ht="6.75" customHeight="1" x14ac:dyDescent="0.3">
      <c r="F7" s="32"/>
    </row>
    <row r="8" spans="1:6" ht="18.75" customHeight="1" x14ac:dyDescent="0.3">
      <c r="A8" s="6" t="s">
        <v>2</v>
      </c>
      <c r="B8" s="7" t="s">
        <v>71</v>
      </c>
      <c r="C8" s="35">
        <v>0.61629999999999996</v>
      </c>
      <c r="D8" s="35">
        <v>0.63370000000000004</v>
      </c>
      <c r="E8" s="35">
        <v>0.6371</v>
      </c>
      <c r="F8" s="35">
        <v>0.64339999999999997</v>
      </c>
    </row>
    <row r="9" spans="1:6" ht="7.5" customHeight="1" x14ac:dyDescent="0.3">
      <c r="C9" s="36"/>
      <c r="D9" s="36"/>
      <c r="E9" s="36"/>
      <c r="F9" s="36"/>
    </row>
    <row r="10" spans="1:6" ht="22.5" hidden="1" customHeight="1" x14ac:dyDescent="0.3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3">
      <c r="C11" s="36"/>
      <c r="D11" s="36"/>
      <c r="E11" s="36"/>
      <c r="F11" s="36"/>
    </row>
    <row r="12" spans="1:6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ht="7.5" customHeight="1" x14ac:dyDescent="0.3">
      <c r="A13" s="4"/>
      <c r="B13" s="5"/>
      <c r="C13" s="38"/>
      <c r="D13" s="38"/>
      <c r="E13" s="38"/>
      <c r="F13" s="38"/>
    </row>
    <row r="14" spans="1:6" ht="22.5" customHeight="1" x14ac:dyDescent="0.3">
      <c r="A14" s="23" t="s">
        <v>4</v>
      </c>
      <c r="B14" s="23"/>
      <c r="C14" s="37"/>
      <c r="D14" s="37"/>
      <c r="E14" s="37"/>
      <c r="F14" s="37"/>
    </row>
    <row r="15" spans="1:6" ht="6.75" customHeight="1" x14ac:dyDescent="0.3">
      <c r="C15" s="36"/>
      <c r="D15" s="36"/>
      <c r="E15" s="36"/>
      <c r="F15" s="36"/>
    </row>
    <row r="16" spans="1:6" ht="18.75" customHeight="1" x14ac:dyDescent="0.3">
      <c r="A16" s="6" t="s">
        <v>2</v>
      </c>
      <c r="B16" s="7" t="s">
        <v>73</v>
      </c>
      <c r="C16" s="35">
        <v>0.64739999999999998</v>
      </c>
      <c r="D16" s="35">
        <v>0.66479999999999995</v>
      </c>
      <c r="E16" s="35">
        <v>0.66820000000000002</v>
      </c>
      <c r="F16" s="35">
        <v>0.67449999999999999</v>
      </c>
    </row>
    <row r="17" spans="1:6" ht="7.5" customHeight="1" x14ac:dyDescent="0.3">
      <c r="C17" s="36"/>
      <c r="D17" s="36"/>
      <c r="E17" s="36"/>
      <c r="F17" s="36"/>
    </row>
    <row r="18" spans="1:6" ht="22.5" customHeight="1" x14ac:dyDescent="0.3">
      <c r="A18" s="23" t="s">
        <v>5</v>
      </c>
      <c r="B18" s="23"/>
      <c r="C18" s="37"/>
      <c r="D18" s="37"/>
      <c r="E18" s="37"/>
      <c r="F18" s="37"/>
    </row>
    <row r="19" spans="1:6" ht="6.75" customHeight="1" x14ac:dyDescent="0.3">
      <c r="C19" s="36"/>
      <c r="D19" s="36"/>
      <c r="E19" s="36"/>
      <c r="F19" s="36"/>
    </row>
    <row r="20" spans="1:6" ht="18.75" customHeight="1" x14ac:dyDescent="0.3">
      <c r="A20" s="6" t="s">
        <v>2</v>
      </c>
      <c r="B20" s="7" t="s">
        <v>73</v>
      </c>
      <c r="C20" s="35">
        <v>0.64070000000000005</v>
      </c>
      <c r="D20" s="35">
        <v>0.65810000000000002</v>
      </c>
      <c r="E20" s="35">
        <v>0.66149999999999998</v>
      </c>
      <c r="F20" s="35">
        <v>0.66779999999999995</v>
      </c>
    </row>
    <row r="21" spans="1:6" ht="7.5" customHeight="1" x14ac:dyDescent="0.3">
      <c r="C21" s="36"/>
      <c r="D21" s="36"/>
      <c r="E21" s="36"/>
      <c r="F21" s="36"/>
    </row>
    <row r="22" spans="1:6" ht="22.5" customHeight="1" x14ac:dyDescent="0.3">
      <c r="A22" s="23" t="s">
        <v>6</v>
      </c>
      <c r="B22" s="23"/>
      <c r="C22" s="37"/>
      <c r="D22" s="37"/>
      <c r="E22" s="37"/>
      <c r="F22" s="37"/>
    </row>
    <row r="23" spans="1:6" ht="6.75" customHeight="1" x14ac:dyDescent="0.3">
      <c r="C23" s="36"/>
      <c r="D23" s="36"/>
      <c r="E23" s="36"/>
      <c r="F23" s="36"/>
    </row>
    <row r="24" spans="1:6" ht="18.75" customHeight="1" x14ac:dyDescent="0.3">
      <c r="A24" s="6" t="s">
        <v>2</v>
      </c>
      <c r="B24" s="7" t="s">
        <v>74</v>
      </c>
      <c r="C24" s="35">
        <v>1.0880000000000001</v>
      </c>
      <c r="D24" s="35">
        <v>1.1133</v>
      </c>
      <c r="E24" s="35">
        <v>1.1008</v>
      </c>
      <c r="F24" s="35">
        <v>1.0958000000000001</v>
      </c>
    </row>
    <row r="25" spans="1:6" ht="18.75" customHeight="1" x14ac:dyDescent="0.3">
      <c r="A25" s="6" t="s">
        <v>7</v>
      </c>
      <c r="B25" s="7" t="s">
        <v>75</v>
      </c>
      <c r="C25" s="35">
        <v>0.97199999999999998</v>
      </c>
      <c r="D25" s="35">
        <v>0.98939999999999995</v>
      </c>
      <c r="E25" s="35">
        <v>0.99280000000000002</v>
      </c>
      <c r="F25" s="35">
        <v>0.99909999999999999</v>
      </c>
    </row>
    <row r="26" spans="1:6" ht="7.5" customHeight="1" x14ac:dyDescent="0.3">
      <c r="C26" s="36"/>
      <c r="D26" s="36"/>
      <c r="E26" s="36"/>
      <c r="F26" s="36"/>
    </row>
    <row r="27" spans="1:6" ht="22.5" customHeight="1" x14ac:dyDescent="0.3">
      <c r="A27" s="23" t="s">
        <v>8</v>
      </c>
      <c r="B27" s="23"/>
      <c r="C27" s="37"/>
      <c r="D27" s="37"/>
      <c r="E27" s="37"/>
      <c r="F27" s="37"/>
    </row>
    <row r="28" spans="1:6" ht="6.75" customHeight="1" x14ac:dyDescent="0.3">
      <c r="C28" s="36"/>
      <c r="D28" s="36"/>
      <c r="E28" s="36"/>
      <c r="F28" s="36"/>
    </row>
    <row r="29" spans="1:6" ht="18.75" customHeight="1" x14ac:dyDescent="0.3">
      <c r="A29" s="6" t="s">
        <v>2</v>
      </c>
      <c r="B29" s="7" t="s">
        <v>74</v>
      </c>
      <c r="C29" s="35">
        <v>1.0880000000000001</v>
      </c>
      <c r="D29" s="35">
        <v>1.1133</v>
      </c>
      <c r="E29" s="35">
        <v>1.1008</v>
      </c>
      <c r="F29" s="35">
        <v>1.0958000000000001</v>
      </c>
    </row>
    <row r="30" spans="1:6" ht="18.75" customHeight="1" x14ac:dyDescent="0.3">
      <c r="A30" s="6" t="s">
        <v>7</v>
      </c>
      <c r="B30" s="7" t="s">
        <v>75</v>
      </c>
      <c r="C30" s="35">
        <v>0.97199999999999998</v>
      </c>
      <c r="D30" s="35">
        <v>0.98939999999999995</v>
      </c>
      <c r="E30" s="35">
        <v>0.99280000000000002</v>
      </c>
      <c r="F30" s="35">
        <v>0.99909999999999999</v>
      </c>
    </row>
    <row r="31" spans="1:6" ht="7.5" customHeight="1" x14ac:dyDescent="0.3">
      <c r="C31" s="36"/>
      <c r="D31" s="36"/>
      <c r="E31" s="36"/>
      <c r="F31" s="36"/>
    </row>
    <row r="32" spans="1:6" ht="22.5" customHeight="1" x14ac:dyDescent="0.3">
      <c r="A32" s="23" t="s">
        <v>9</v>
      </c>
      <c r="B32" s="23"/>
      <c r="C32" s="37"/>
      <c r="D32" s="37"/>
      <c r="E32" s="37"/>
      <c r="F32" s="37"/>
    </row>
    <row r="33" spans="1:6" ht="6" customHeight="1" x14ac:dyDescent="0.3">
      <c r="C33" s="36"/>
      <c r="D33" s="36"/>
      <c r="E33" s="36"/>
      <c r="F33" s="36"/>
    </row>
    <row r="34" spans="1:6" ht="18.75" customHeight="1" x14ac:dyDescent="0.3">
      <c r="A34" s="6" t="s">
        <v>2</v>
      </c>
      <c r="B34" s="7" t="s">
        <v>74</v>
      </c>
      <c r="C34" s="35">
        <v>1.0469999999999999</v>
      </c>
      <c r="D34" s="35">
        <v>1.0723</v>
      </c>
      <c r="E34" s="35">
        <v>1.0598000000000001</v>
      </c>
      <c r="F34" s="35">
        <v>1.0548</v>
      </c>
    </row>
    <row r="35" spans="1:6" ht="18.75" customHeight="1" x14ac:dyDescent="0.3">
      <c r="A35" s="6" t="s">
        <v>7</v>
      </c>
      <c r="B35" s="7" t="s">
        <v>76</v>
      </c>
      <c r="C35" s="35">
        <v>1.2825</v>
      </c>
      <c r="D35" s="35">
        <v>1.3104</v>
      </c>
      <c r="E35" s="35">
        <v>1.2965</v>
      </c>
      <c r="F35" s="35">
        <v>1.2910999999999999</v>
      </c>
    </row>
    <row r="36" spans="1:6" ht="18.75" customHeight="1" x14ac:dyDescent="0.3">
      <c r="A36" s="6" t="s">
        <v>10</v>
      </c>
      <c r="B36" s="7" t="s">
        <v>75</v>
      </c>
      <c r="C36" s="35">
        <v>0.96879999999999999</v>
      </c>
      <c r="D36" s="35">
        <v>0.98619999999999997</v>
      </c>
      <c r="E36" s="35">
        <v>0.98960000000000004</v>
      </c>
      <c r="F36" s="35">
        <v>0.99590000000000001</v>
      </c>
    </row>
    <row r="37" spans="1:6" ht="6.75" customHeight="1" x14ac:dyDescent="0.3">
      <c r="C37" s="36"/>
      <c r="D37" s="36"/>
      <c r="E37" s="36"/>
      <c r="F37" s="36"/>
    </row>
    <row r="38" spans="1:6" ht="22.5" hidden="1" customHeight="1" x14ac:dyDescent="0.3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3">
      <c r="C39" s="36"/>
      <c r="D39" s="36"/>
      <c r="E39" s="36"/>
      <c r="F39" s="36"/>
    </row>
    <row r="40" spans="1:6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3">
      <c r="C43" s="36"/>
      <c r="D43" s="36"/>
      <c r="E43" s="36"/>
      <c r="F43" s="36"/>
    </row>
    <row r="44" spans="1:6" ht="22.5" hidden="1" customHeight="1" x14ac:dyDescent="0.3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3">
      <c r="C45" s="36"/>
      <c r="D45" s="36"/>
      <c r="E45" s="36"/>
      <c r="F45" s="36"/>
    </row>
    <row r="46" spans="1:6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3">
      <c r="C49" s="36"/>
      <c r="D49" s="36"/>
      <c r="E49" s="36"/>
      <c r="F49" s="36"/>
    </row>
    <row r="50" spans="1:6" ht="22.5" hidden="1" customHeight="1" x14ac:dyDescent="0.3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3">
      <c r="C51" s="36"/>
      <c r="D51" s="36"/>
      <c r="E51" s="36"/>
      <c r="F51" s="36"/>
    </row>
    <row r="52" spans="1:6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555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5553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26EB-386C-4DD1-A18B-FD90416C2CDB}">
  <dimension ref="A1:G52"/>
  <sheetViews>
    <sheetView topLeftCell="A5" zoomScale="115" zoomScaleNormal="115"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3.109375" bestFit="1" customWidth="1"/>
  </cols>
  <sheetData>
    <row r="1" spans="1:7" s="1" customFormat="1" ht="26.25" customHeight="1" x14ac:dyDescent="0.25">
      <c r="A1" s="74"/>
      <c r="B1" s="75" t="s">
        <v>0</v>
      </c>
      <c r="C1" s="76"/>
      <c r="D1" s="76"/>
      <c r="E1" s="76"/>
      <c r="F1" s="76"/>
    </row>
    <row r="2" spans="1:7" s="1" customFormat="1" ht="13.8" x14ac:dyDescent="0.25">
      <c r="A2" s="74"/>
      <c r="B2" s="75" t="s">
        <v>83</v>
      </c>
      <c r="C2" s="76"/>
      <c r="D2" s="76"/>
      <c r="E2" s="76"/>
      <c r="F2" s="76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9" t="s">
        <v>77</v>
      </c>
      <c r="B4" s="79"/>
      <c r="C4" s="8" t="s">
        <v>78</v>
      </c>
      <c r="D4" s="28" t="s">
        <v>79</v>
      </c>
      <c r="E4" s="28" t="s">
        <v>80</v>
      </c>
      <c r="F4" s="8" t="s">
        <v>81</v>
      </c>
      <c r="G4" s="8" t="s">
        <v>82</v>
      </c>
    </row>
    <row r="5" spans="1:7" ht="6.75" customHeight="1" x14ac:dyDescent="0.3"/>
    <row r="6" spans="1:7" ht="22.5" customHeight="1" x14ac:dyDescent="0.3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3">
      <c r="F7" s="32"/>
      <c r="G7" s="32"/>
    </row>
    <row r="8" spans="1:7" ht="18.75" customHeight="1" x14ac:dyDescent="0.3">
      <c r="A8" s="6" t="s">
        <v>2</v>
      </c>
      <c r="B8" s="7" t="s">
        <v>71</v>
      </c>
      <c r="C8" s="35"/>
      <c r="D8" s="35"/>
      <c r="E8" s="35"/>
      <c r="F8" s="35">
        <v>0.61409999999999998</v>
      </c>
      <c r="G8" s="35">
        <v>0.61859999999999993</v>
      </c>
    </row>
    <row r="9" spans="1:7" ht="7.5" customHeight="1" x14ac:dyDescent="0.3">
      <c r="C9" s="36"/>
      <c r="D9" s="36"/>
      <c r="E9" s="36"/>
      <c r="F9" s="36"/>
      <c r="G9" s="36"/>
    </row>
    <row r="10" spans="1:7" ht="22.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3">
      <c r="C11" s="36"/>
      <c r="D11" s="36"/>
      <c r="E11" s="36"/>
      <c r="F11" s="36"/>
      <c r="G11" s="36"/>
    </row>
    <row r="12" spans="1:7" ht="18.7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customHeight="1" x14ac:dyDescent="0.3">
      <c r="A13" s="4"/>
      <c r="B13" s="5"/>
      <c r="C13" s="38"/>
      <c r="D13" s="38"/>
      <c r="E13" s="38"/>
      <c r="F13" s="38"/>
      <c r="G13" s="38"/>
    </row>
    <row r="14" spans="1:7" ht="22.5" customHeight="1" x14ac:dyDescent="0.3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3">
      <c r="C15" s="36"/>
      <c r="D15" s="36"/>
      <c r="E15" s="36"/>
      <c r="F15" s="36"/>
      <c r="G15" s="36"/>
    </row>
    <row r="16" spans="1:7" ht="18.75" customHeight="1" x14ac:dyDescent="0.3">
      <c r="A16" s="6" t="s">
        <v>2</v>
      </c>
      <c r="B16" s="7" t="s">
        <v>73</v>
      </c>
      <c r="C16" s="35"/>
      <c r="D16" s="35"/>
      <c r="E16" s="35"/>
      <c r="F16" s="35">
        <v>0.6452</v>
      </c>
      <c r="G16" s="35">
        <v>0.64969999999999994</v>
      </c>
    </row>
    <row r="17" spans="1:7" ht="7.5" customHeight="1" x14ac:dyDescent="0.3">
      <c r="C17" s="36"/>
      <c r="D17" s="36"/>
      <c r="E17" s="36"/>
      <c r="F17" s="36"/>
      <c r="G17" s="36"/>
    </row>
    <row r="18" spans="1:7" ht="22.5" customHeight="1" x14ac:dyDescent="0.3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3">
      <c r="C19" s="36"/>
      <c r="D19" s="36"/>
      <c r="E19" s="36"/>
      <c r="F19" s="36"/>
      <c r="G19" s="36"/>
    </row>
    <row r="20" spans="1:7" ht="18.75" customHeight="1" x14ac:dyDescent="0.3">
      <c r="A20" s="6" t="s">
        <v>2</v>
      </c>
      <c r="B20" s="7" t="s">
        <v>73</v>
      </c>
      <c r="C20" s="35"/>
      <c r="D20" s="35"/>
      <c r="E20" s="35"/>
      <c r="F20" s="35">
        <v>0.63849999999999996</v>
      </c>
      <c r="G20" s="35">
        <v>0.64300000000000002</v>
      </c>
    </row>
    <row r="21" spans="1:7" ht="7.5" customHeight="1" x14ac:dyDescent="0.3">
      <c r="C21" s="36"/>
      <c r="D21" s="36"/>
      <c r="E21" s="36"/>
      <c r="F21" s="36"/>
      <c r="G21" s="36"/>
    </row>
    <row r="22" spans="1:7" ht="22.5" customHeight="1" x14ac:dyDescent="0.3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3">
      <c r="C23" s="36"/>
      <c r="D23" s="36"/>
      <c r="E23" s="36"/>
      <c r="F23" s="36"/>
      <c r="G23" s="36"/>
    </row>
    <row r="24" spans="1:7" ht="18.75" customHeight="1" x14ac:dyDescent="0.3">
      <c r="A24" s="6" t="s">
        <v>2</v>
      </c>
      <c r="B24" s="7" t="s">
        <v>74</v>
      </c>
      <c r="C24" s="35"/>
      <c r="D24" s="35"/>
      <c r="E24" s="35"/>
      <c r="F24" s="35">
        <v>1.0741000000000001</v>
      </c>
      <c r="G24" s="35">
        <v>1.1021999999999998</v>
      </c>
    </row>
    <row r="25" spans="1:7" ht="18.75" customHeight="1" x14ac:dyDescent="0.3">
      <c r="A25" s="6" t="s">
        <v>7</v>
      </c>
      <c r="B25" s="7" t="s">
        <v>75</v>
      </c>
      <c r="C25" s="35"/>
      <c r="D25" s="35"/>
      <c r="E25" s="35"/>
      <c r="F25" s="35">
        <v>0.9698</v>
      </c>
      <c r="G25" s="35">
        <v>0.97429999999999994</v>
      </c>
    </row>
    <row r="26" spans="1:7" ht="7.5" customHeight="1" x14ac:dyDescent="0.3">
      <c r="C26" s="36"/>
      <c r="D26" s="36"/>
      <c r="E26" s="36"/>
      <c r="F26" s="36"/>
      <c r="G26" s="36"/>
    </row>
    <row r="27" spans="1:7" ht="22.5" customHeight="1" x14ac:dyDescent="0.3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3">
      <c r="C28" s="36"/>
      <c r="D28" s="36"/>
      <c r="E28" s="36"/>
      <c r="F28" s="36"/>
      <c r="G28" s="36"/>
    </row>
    <row r="29" spans="1:7" ht="18.75" customHeight="1" x14ac:dyDescent="0.3">
      <c r="A29" s="6" t="s">
        <v>2</v>
      </c>
      <c r="B29" s="7" t="s">
        <v>74</v>
      </c>
      <c r="C29" s="35"/>
      <c r="D29" s="35"/>
      <c r="E29" s="35"/>
      <c r="F29" s="35">
        <v>1.0741000000000001</v>
      </c>
      <c r="G29" s="35">
        <v>1.1021999999999998</v>
      </c>
    </row>
    <row r="30" spans="1:7" ht="18.75" customHeight="1" x14ac:dyDescent="0.3">
      <c r="A30" s="6" t="s">
        <v>7</v>
      </c>
      <c r="B30" s="7" t="s">
        <v>75</v>
      </c>
      <c r="C30" s="35"/>
      <c r="D30" s="35"/>
      <c r="E30" s="35"/>
      <c r="F30" s="35">
        <v>0.9698</v>
      </c>
      <c r="G30" s="35">
        <v>0.97429999999999994</v>
      </c>
    </row>
    <row r="31" spans="1:7" ht="7.5" customHeight="1" x14ac:dyDescent="0.3">
      <c r="C31" s="36"/>
      <c r="D31" s="36"/>
      <c r="E31" s="36"/>
      <c r="F31" s="36"/>
      <c r="G31" s="36"/>
    </row>
    <row r="32" spans="1:7" ht="22.5" customHeight="1" x14ac:dyDescent="0.3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3">
      <c r="C33" s="36"/>
      <c r="D33" s="36"/>
      <c r="E33" s="36"/>
      <c r="F33" s="36"/>
      <c r="G33" s="36"/>
    </row>
    <row r="34" spans="1:7" ht="18.75" customHeight="1" x14ac:dyDescent="0.3">
      <c r="A34" s="6" t="s">
        <v>2</v>
      </c>
      <c r="B34" s="7" t="s">
        <v>74</v>
      </c>
      <c r="C34" s="35"/>
      <c r="D34" s="35"/>
      <c r="E34" s="35"/>
      <c r="F34" s="35">
        <v>1.0330999999999999</v>
      </c>
      <c r="G34" s="35">
        <v>1.0611999999999999</v>
      </c>
    </row>
    <row r="35" spans="1:7" ht="18.75" customHeight="1" x14ac:dyDescent="0.3">
      <c r="A35" s="6" t="s">
        <v>7</v>
      </c>
      <c r="B35" s="7" t="s">
        <v>76</v>
      </c>
      <c r="C35" s="35"/>
      <c r="D35" s="35"/>
      <c r="E35" s="35"/>
      <c r="F35" s="35">
        <v>1.2672000000000001</v>
      </c>
      <c r="G35" s="35">
        <v>1.2981</v>
      </c>
    </row>
    <row r="36" spans="1:7" ht="18.75" customHeight="1" x14ac:dyDescent="0.3">
      <c r="A36" s="6" t="s">
        <v>10</v>
      </c>
      <c r="B36" s="7" t="s">
        <v>75</v>
      </c>
      <c r="C36" s="35"/>
      <c r="D36" s="35"/>
      <c r="E36" s="35"/>
      <c r="F36" s="35">
        <v>0.96660000000000001</v>
      </c>
      <c r="G36" s="35">
        <v>0.97109999999999996</v>
      </c>
    </row>
    <row r="37" spans="1:7" ht="6.75" customHeight="1" x14ac:dyDescent="0.3">
      <c r="C37" s="36"/>
      <c r="D37" s="36"/>
      <c r="E37" s="36"/>
      <c r="F37" s="36"/>
      <c r="G37" s="36"/>
    </row>
    <row r="38" spans="1:7" ht="22.5" hidden="1" customHeight="1" x14ac:dyDescent="0.3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3">
      <c r="C39" s="36"/>
      <c r="D39" s="36"/>
      <c r="E39" s="36"/>
      <c r="F39" s="36"/>
      <c r="G39" s="36"/>
    </row>
    <row r="40" spans="1:7" ht="18.75" hidden="1" customHeight="1" x14ac:dyDescent="0.3">
      <c r="A40" s="6" t="s">
        <v>2</v>
      </c>
      <c r="B40" s="7" t="s">
        <v>74</v>
      </c>
      <c r="C40" s="35"/>
      <c r="D40" s="35"/>
      <c r="E40" s="35"/>
      <c r="F40" s="35"/>
      <c r="G40" s="35">
        <f>List1!$L$15</f>
        <v>1.0386</v>
      </c>
    </row>
    <row r="41" spans="1:7" ht="18.75" hidden="1" customHeight="1" x14ac:dyDescent="0.3">
      <c r="A41" s="6" t="s">
        <v>7</v>
      </c>
      <c r="B41" s="7" t="s">
        <v>76</v>
      </c>
      <c r="C41" s="35"/>
      <c r="D41" s="35"/>
      <c r="E41" s="35"/>
      <c r="F41" s="35"/>
      <c r="G41" s="35">
        <f>List1!$L$16</f>
        <v>1.1275999999999999</v>
      </c>
    </row>
    <row r="42" spans="1:7" ht="18.75" hidden="1" customHeight="1" x14ac:dyDescent="0.3">
      <c r="A42" s="6" t="s">
        <v>10</v>
      </c>
      <c r="B42" s="7" t="s">
        <v>75</v>
      </c>
      <c r="C42" s="35"/>
      <c r="D42" s="35"/>
      <c r="E42" s="35"/>
      <c r="F42" s="35"/>
      <c r="G42" s="35">
        <f>List1!$L$17</f>
        <v>0.95589999999999997</v>
      </c>
    </row>
    <row r="43" spans="1:7" ht="6.75" hidden="1" customHeight="1" x14ac:dyDescent="0.3">
      <c r="C43" s="36"/>
      <c r="D43" s="36"/>
      <c r="E43" s="36"/>
      <c r="F43" s="36"/>
      <c r="G43" s="36"/>
    </row>
    <row r="44" spans="1:7" ht="22.5" hidden="1" customHeight="1" x14ac:dyDescent="0.3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3">
      <c r="C45" s="36"/>
      <c r="D45" s="36"/>
      <c r="E45" s="36"/>
      <c r="F45" s="36"/>
      <c r="G45" s="36"/>
    </row>
    <row r="46" spans="1:7" ht="18.75" hidden="1" customHeight="1" x14ac:dyDescent="0.3">
      <c r="A46" s="6" t="s">
        <v>2</v>
      </c>
      <c r="B46" s="7" t="s">
        <v>74</v>
      </c>
      <c r="C46" s="39"/>
      <c r="D46" s="39"/>
      <c r="E46" s="39"/>
      <c r="F46" s="39"/>
      <c r="G46" s="39">
        <f>List1!$L$18</f>
        <v>1.1155999999999999</v>
      </c>
    </row>
    <row r="47" spans="1:7" ht="18.75" hidden="1" customHeight="1" x14ac:dyDescent="0.3">
      <c r="A47" s="6" t="s">
        <v>7</v>
      </c>
      <c r="B47" s="7" t="s">
        <v>76</v>
      </c>
      <c r="C47" s="39"/>
      <c r="D47" s="39"/>
      <c r="E47" s="39"/>
      <c r="F47" s="39"/>
      <c r="G47" s="39">
        <f>List1!$L$19</f>
        <v>1.1275999999999999</v>
      </c>
    </row>
    <row r="48" spans="1:7" ht="18.75" hidden="1" customHeight="1" x14ac:dyDescent="0.3">
      <c r="A48" s="6" t="s">
        <v>10</v>
      </c>
      <c r="B48" s="7" t="s">
        <v>75</v>
      </c>
      <c r="C48" s="39"/>
      <c r="D48" s="39"/>
      <c r="E48" s="39"/>
      <c r="F48" s="39"/>
      <c r="G48" s="39">
        <f>List1!$L$20</f>
        <v>1.0619000000000001</v>
      </c>
    </row>
    <row r="49" spans="1:7" ht="6.75" hidden="1" customHeight="1" x14ac:dyDescent="0.3">
      <c r="C49" s="36"/>
      <c r="D49" s="36"/>
      <c r="E49" s="36"/>
      <c r="F49" s="36"/>
      <c r="G49" s="36"/>
    </row>
    <row r="50" spans="1:7" ht="22.5" hidden="1" customHeight="1" x14ac:dyDescent="0.3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3">
      <c r="C51" s="36"/>
      <c r="D51" s="36"/>
      <c r="E51" s="36"/>
      <c r="F51" s="36"/>
      <c r="G51" s="36"/>
    </row>
    <row r="52" spans="1:7" ht="18.75" hidden="1" customHeight="1" x14ac:dyDescent="0.3">
      <c r="A52" s="6" t="s">
        <v>2</v>
      </c>
      <c r="B52" s="7" t="s">
        <v>71</v>
      </c>
      <c r="C52" s="39"/>
      <c r="D52" s="39"/>
      <c r="E52" s="39"/>
      <c r="F52" s="39"/>
      <c r="G52" s="39">
        <f>List1!$L$21</f>
        <v>0.64570000000000005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24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248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698C-C302-44F8-AB5A-55ABF175128C}">
  <dimension ref="A1:G36"/>
  <sheetViews>
    <sheetView workbookViewId="0">
      <selection activeCell="H13" sqref="H13"/>
    </sheetView>
  </sheetViews>
  <sheetFormatPr defaultRowHeight="14.4" x14ac:dyDescent="0.3"/>
  <cols>
    <col min="1" max="1" width="10" customWidth="1"/>
    <col min="2" max="2" width="51" customWidth="1"/>
    <col min="3" max="3" width="12.6640625" customWidth="1"/>
    <col min="4" max="6" width="13.109375" bestFit="1" customWidth="1"/>
    <col min="7" max="7" width="16.109375" bestFit="1" customWidth="1"/>
    <col min="8" max="8" width="14.109375" customWidth="1"/>
  </cols>
  <sheetData>
    <row r="1" spans="1:7" x14ac:dyDescent="0.3">
      <c r="A1" s="74"/>
      <c r="B1" s="75" t="s">
        <v>0</v>
      </c>
      <c r="C1" s="76"/>
      <c r="D1" s="76"/>
      <c r="E1" s="76"/>
      <c r="F1" s="76"/>
      <c r="G1" s="76"/>
    </row>
    <row r="2" spans="1:7" x14ac:dyDescent="0.3">
      <c r="A2" s="74"/>
      <c r="B2" s="75" t="s">
        <v>83</v>
      </c>
      <c r="C2" s="76"/>
      <c r="D2" s="76"/>
      <c r="E2" s="76"/>
      <c r="F2" s="76"/>
      <c r="G2" s="76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77" t="s">
        <v>198</v>
      </c>
      <c r="B4" s="78"/>
      <c r="C4" s="73" t="s">
        <v>199</v>
      </c>
      <c r="D4" s="8" t="s">
        <v>200</v>
      </c>
      <c r="E4" s="8" t="s">
        <v>201</v>
      </c>
      <c r="F4" s="8" t="s">
        <v>202</v>
      </c>
    </row>
    <row r="6" spans="1:7" x14ac:dyDescent="0.3">
      <c r="A6" s="23" t="s">
        <v>1</v>
      </c>
      <c r="B6" s="23"/>
      <c r="C6" s="23"/>
      <c r="D6" s="50"/>
      <c r="E6" s="23"/>
      <c r="F6" s="23"/>
    </row>
    <row r="8" spans="1:7" x14ac:dyDescent="0.3">
      <c r="A8" s="6" t="s">
        <v>2</v>
      </c>
      <c r="B8" s="7" t="s">
        <v>71</v>
      </c>
      <c r="C8" s="35">
        <v>0.63780000000000003</v>
      </c>
      <c r="D8" s="35">
        <v>0.60909999999999997</v>
      </c>
      <c r="E8" s="35">
        <v>0.5887</v>
      </c>
      <c r="F8" s="35">
        <v>0.58830000000000005</v>
      </c>
    </row>
    <row r="9" spans="1:7" ht="15" hidden="1" customHeight="1" x14ac:dyDescent="0.3">
      <c r="C9" s="36"/>
      <c r="D9" s="36"/>
      <c r="E9" s="36"/>
      <c r="F9" s="36"/>
    </row>
    <row r="10" spans="1:7" ht="15" hidden="1" customHeight="1" x14ac:dyDescent="0.3">
      <c r="A10" s="23" t="s">
        <v>3</v>
      </c>
      <c r="B10" s="23"/>
      <c r="C10" s="37"/>
      <c r="D10" s="37"/>
      <c r="E10" s="37"/>
      <c r="F10" s="37"/>
    </row>
    <row r="11" spans="1:7" ht="15" hidden="1" customHeight="1" x14ac:dyDescent="0.3">
      <c r="C11" s="36"/>
      <c r="D11" s="36"/>
      <c r="E11" s="36"/>
      <c r="F11" s="36"/>
    </row>
    <row r="12" spans="1:7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7" x14ac:dyDescent="0.3">
      <c r="A13" s="4"/>
      <c r="B13" s="5"/>
      <c r="C13" s="38"/>
      <c r="D13" s="38"/>
      <c r="E13" s="38"/>
      <c r="F13" s="38"/>
    </row>
    <row r="14" spans="1:7" x14ac:dyDescent="0.3">
      <c r="A14" s="23" t="s">
        <v>4</v>
      </c>
      <c r="B14" s="23"/>
      <c r="C14" s="37"/>
      <c r="D14" s="37"/>
      <c r="E14" s="37"/>
      <c r="F14" s="37"/>
    </row>
    <row r="15" spans="1:7" x14ac:dyDescent="0.3">
      <c r="C15" s="36"/>
      <c r="D15" s="36"/>
      <c r="E15" s="36"/>
      <c r="F15" s="36"/>
    </row>
    <row r="16" spans="1:7" x14ac:dyDescent="0.3">
      <c r="A16" s="6" t="s">
        <v>2</v>
      </c>
      <c r="B16" s="7" t="s">
        <v>73</v>
      </c>
      <c r="C16" s="35">
        <v>0.70399999999999996</v>
      </c>
      <c r="D16" s="35">
        <v>0.67530000000000001</v>
      </c>
      <c r="E16" s="35">
        <v>0.65490000000000004</v>
      </c>
      <c r="F16" s="35">
        <v>0.65449999999999997</v>
      </c>
    </row>
    <row r="17" spans="1:6" x14ac:dyDescent="0.3">
      <c r="C17" s="36"/>
      <c r="D17" s="36"/>
      <c r="E17" s="36"/>
      <c r="F17" s="36"/>
    </row>
    <row r="18" spans="1:6" x14ac:dyDescent="0.3">
      <c r="A18" s="23" t="s">
        <v>5</v>
      </c>
      <c r="B18" s="23"/>
      <c r="C18" s="37"/>
      <c r="D18" s="37"/>
      <c r="E18" s="37"/>
      <c r="F18" s="37"/>
    </row>
    <row r="19" spans="1:6" x14ac:dyDescent="0.3">
      <c r="C19" s="36"/>
      <c r="D19" s="36"/>
      <c r="E19" s="36"/>
      <c r="F19" s="36"/>
    </row>
    <row r="20" spans="1:6" x14ac:dyDescent="0.3">
      <c r="A20" s="6" t="s">
        <v>2</v>
      </c>
      <c r="B20" s="7" t="s">
        <v>73</v>
      </c>
      <c r="C20" s="35">
        <v>0.69730000000000003</v>
      </c>
      <c r="D20" s="35">
        <v>0.66859999999999997</v>
      </c>
      <c r="E20" s="35">
        <v>0.6482</v>
      </c>
      <c r="F20" s="35">
        <v>0.64780000000000004</v>
      </c>
    </row>
    <row r="21" spans="1:6" x14ac:dyDescent="0.3">
      <c r="C21" s="36"/>
      <c r="D21" s="36"/>
      <c r="E21" s="36"/>
      <c r="F21" s="36"/>
    </row>
    <row r="22" spans="1:6" x14ac:dyDescent="0.3">
      <c r="A22" s="23" t="s">
        <v>6</v>
      </c>
      <c r="B22" s="23"/>
      <c r="C22" s="37"/>
      <c r="D22" s="37"/>
      <c r="E22" s="37"/>
      <c r="F22" s="37"/>
    </row>
    <row r="23" spans="1:6" x14ac:dyDescent="0.3">
      <c r="C23" s="36"/>
      <c r="D23" s="36"/>
      <c r="E23" s="36"/>
      <c r="F23" s="36"/>
    </row>
    <row r="24" spans="1:6" x14ac:dyDescent="0.3">
      <c r="A24" s="6" t="s">
        <v>2</v>
      </c>
      <c r="B24" s="7" t="s">
        <v>74</v>
      </c>
      <c r="C24" s="35">
        <v>1.1428</v>
      </c>
      <c r="D24" s="35">
        <v>1.1031</v>
      </c>
      <c r="E24" s="35">
        <v>1.1037999999999999</v>
      </c>
      <c r="F24" s="35">
        <v>1.1183000000000001</v>
      </c>
    </row>
    <row r="25" spans="1:6" x14ac:dyDescent="0.3">
      <c r="A25" s="6" t="s">
        <v>7</v>
      </c>
      <c r="B25" s="7" t="s">
        <v>75</v>
      </c>
      <c r="C25" s="35">
        <v>1.0466</v>
      </c>
      <c r="D25" s="35">
        <v>1.0179</v>
      </c>
      <c r="E25" s="35">
        <v>0.99750000000000005</v>
      </c>
      <c r="F25" s="35">
        <v>0.99709999999999999</v>
      </c>
    </row>
    <row r="26" spans="1:6" x14ac:dyDescent="0.3">
      <c r="C26" s="36"/>
      <c r="D26" s="36"/>
      <c r="E26" s="36"/>
      <c r="F26" s="36"/>
    </row>
    <row r="27" spans="1:6" x14ac:dyDescent="0.3">
      <c r="A27" s="23" t="s">
        <v>8</v>
      </c>
      <c r="B27" s="23"/>
      <c r="C27" s="37"/>
      <c r="D27" s="37"/>
      <c r="E27" s="37"/>
      <c r="F27" s="37"/>
    </row>
    <row r="28" spans="1:6" x14ac:dyDescent="0.3">
      <c r="C28" s="36"/>
      <c r="D28" s="36"/>
      <c r="E28" s="36"/>
      <c r="F28" s="36"/>
    </row>
    <row r="29" spans="1:6" x14ac:dyDescent="0.3">
      <c r="A29" s="6" t="s">
        <v>2</v>
      </c>
      <c r="B29" s="7" t="s">
        <v>74</v>
      </c>
      <c r="C29" s="35">
        <v>1.1428</v>
      </c>
      <c r="D29" s="35">
        <v>1.1031</v>
      </c>
      <c r="E29" s="35">
        <v>1.1037999999999999</v>
      </c>
      <c r="F29" s="35">
        <v>1.1183000000000001</v>
      </c>
    </row>
    <row r="30" spans="1:6" x14ac:dyDescent="0.3">
      <c r="A30" s="6" t="s">
        <v>7</v>
      </c>
      <c r="B30" s="7" t="s">
        <v>75</v>
      </c>
      <c r="C30" s="35">
        <v>1.0466</v>
      </c>
      <c r="D30" s="35">
        <v>1.0179</v>
      </c>
      <c r="E30" s="35">
        <v>0.99750000000000005</v>
      </c>
      <c r="F30" s="35">
        <v>0.99709999999999999</v>
      </c>
    </row>
    <row r="31" spans="1:6" x14ac:dyDescent="0.3">
      <c r="C31" s="36"/>
      <c r="D31" s="36"/>
      <c r="E31" s="36"/>
      <c r="F31" s="36"/>
    </row>
    <row r="32" spans="1:6" x14ac:dyDescent="0.3">
      <c r="A32" s="23" t="s">
        <v>9</v>
      </c>
      <c r="B32" s="23"/>
      <c r="C32" s="37"/>
      <c r="D32" s="37"/>
      <c r="E32" s="37"/>
      <c r="F32" s="37"/>
    </row>
    <row r="33" spans="1:6" x14ac:dyDescent="0.3">
      <c r="C33" s="36"/>
      <c r="D33" s="36"/>
      <c r="E33" s="36"/>
      <c r="F33" s="36"/>
    </row>
    <row r="34" spans="1:6" x14ac:dyDescent="0.3">
      <c r="A34" s="6" t="s">
        <v>2</v>
      </c>
      <c r="B34" s="7" t="s">
        <v>74</v>
      </c>
      <c r="C34" s="35">
        <v>1.1017999999999999</v>
      </c>
      <c r="D34" s="35">
        <v>1.0621</v>
      </c>
      <c r="E34" s="35">
        <v>1.0628</v>
      </c>
      <c r="F34" s="35">
        <v>1.0772999999999999</v>
      </c>
    </row>
    <row r="35" spans="1:6" x14ac:dyDescent="0.3">
      <c r="A35" s="6" t="s">
        <v>7</v>
      </c>
      <c r="B35" s="7" t="s">
        <v>76</v>
      </c>
      <c r="C35" s="35">
        <v>1.3321000000000001</v>
      </c>
      <c r="D35" s="35">
        <v>1.2885</v>
      </c>
      <c r="E35" s="35">
        <v>1.2891999999999999</v>
      </c>
      <c r="F35" s="35">
        <v>1.3051999999999999</v>
      </c>
    </row>
    <row r="36" spans="1:6" x14ac:dyDescent="0.3">
      <c r="A36" s="6" t="s">
        <v>10</v>
      </c>
      <c r="B36" s="7" t="s">
        <v>75</v>
      </c>
      <c r="C36" s="35">
        <v>1.0434000000000001</v>
      </c>
      <c r="D36" s="35">
        <v>1.0146999999999999</v>
      </c>
      <c r="E36" s="35">
        <v>0.99429999999999996</v>
      </c>
      <c r="F36" s="35">
        <v>0.99390000000000001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3462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34625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5E8C3-D1CE-4B97-95A6-3260F5805D06}">
  <dimension ref="A1:G36"/>
  <sheetViews>
    <sheetView workbookViewId="0">
      <selection activeCell="H39" sqref="H39"/>
    </sheetView>
  </sheetViews>
  <sheetFormatPr defaultRowHeight="14.4" x14ac:dyDescent="0.3"/>
  <cols>
    <col min="1" max="1" width="10" customWidth="1"/>
    <col min="2" max="2" width="51" customWidth="1"/>
    <col min="3" max="3" width="12.6640625" customWidth="1"/>
    <col min="4" max="6" width="13.109375" bestFit="1" customWidth="1"/>
    <col min="7" max="7" width="16.109375" bestFit="1" customWidth="1"/>
    <col min="8" max="8" width="14.109375" customWidth="1"/>
  </cols>
  <sheetData>
    <row r="1" spans="1:7" x14ac:dyDescent="0.3">
      <c r="A1" s="74"/>
      <c r="B1" s="75" t="s">
        <v>0</v>
      </c>
      <c r="C1" s="76"/>
      <c r="D1" s="76"/>
      <c r="E1" s="76"/>
      <c r="F1" s="76"/>
      <c r="G1" s="76"/>
    </row>
    <row r="2" spans="1:7" x14ac:dyDescent="0.3">
      <c r="A2" s="74"/>
      <c r="B2" s="75" t="s">
        <v>83</v>
      </c>
      <c r="C2" s="76"/>
      <c r="D2" s="76"/>
      <c r="E2" s="76"/>
      <c r="F2" s="76"/>
      <c r="G2" s="76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77" t="s">
        <v>193</v>
      </c>
      <c r="B4" s="78"/>
      <c r="C4" s="73" t="s">
        <v>194</v>
      </c>
      <c r="D4" s="8" t="s">
        <v>195</v>
      </c>
      <c r="E4" s="8" t="s">
        <v>196</v>
      </c>
      <c r="F4" s="8" t="s">
        <v>197</v>
      </c>
    </row>
    <row r="6" spans="1:7" x14ac:dyDescent="0.3">
      <c r="A6" s="23" t="s">
        <v>1</v>
      </c>
      <c r="B6" s="23"/>
      <c r="C6" s="23"/>
      <c r="D6" s="50"/>
      <c r="E6" s="23"/>
      <c r="F6" s="23"/>
    </row>
    <row r="7" spans="1:7" x14ac:dyDescent="0.3">
      <c r="D7" s="42"/>
    </row>
    <row r="8" spans="1:7" x14ac:dyDescent="0.3">
      <c r="A8" s="6" t="s">
        <v>2</v>
      </c>
      <c r="B8" s="7" t="s">
        <v>71</v>
      </c>
      <c r="C8" s="35">
        <v>0.65</v>
      </c>
      <c r="D8" s="35">
        <v>0.65580000000000005</v>
      </c>
      <c r="E8" s="35">
        <v>0.66739999999999999</v>
      </c>
      <c r="F8" s="35">
        <v>0.66200000000000003</v>
      </c>
    </row>
    <row r="9" spans="1:7" ht="15" hidden="1" customHeight="1" x14ac:dyDescent="0.3">
      <c r="C9" s="36"/>
      <c r="D9" s="36"/>
      <c r="E9" s="36"/>
      <c r="F9" s="36"/>
    </row>
    <row r="10" spans="1:7" ht="15" hidden="1" customHeight="1" x14ac:dyDescent="0.3">
      <c r="A10" s="23" t="s">
        <v>3</v>
      </c>
      <c r="B10" s="23"/>
      <c r="C10" s="37"/>
      <c r="D10" s="37"/>
      <c r="E10" s="37"/>
      <c r="F10" s="37"/>
    </row>
    <row r="11" spans="1:7" ht="15" hidden="1" customHeight="1" x14ac:dyDescent="0.3">
      <c r="C11" s="36"/>
      <c r="D11" s="36"/>
      <c r="E11" s="36"/>
      <c r="F11" s="36"/>
    </row>
    <row r="12" spans="1:7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7" x14ac:dyDescent="0.3">
      <c r="A13" s="4"/>
      <c r="B13" s="5"/>
      <c r="C13" s="38"/>
      <c r="D13" s="38"/>
      <c r="E13" s="38"/>
      <c r="F13" s="38"/>
    </row>
    <row r="14" spans="1:7" x14ac:dyDescent="0.3">
      <c r="A14" s="23" t="s">
        <v>4</v>
      </c>
      <c r="B14" s="23"/>
      <c r="C14" s="37"/>
      <c r="D14" s="37"/>
      <c r="E14" s="37"/>
      <c r="F14" s="37"/>
    </row>
    <row r="15" spans="1:7" x14ac:dyDescent="0.3">
      <c r="C15" s="36"/>
      <c r="D15" s="36"/>
      <c r="E15" s="36"/>
      <c r="F15" s="36"/>
    </row>
    <row r="16" spans="1:7" x14ac:dyDescent="0.3">
      <c r="A16" s="6" t="s">
        <v>2</v>
      </c>
      <c r="B16" s="7" t="s">
        <v>73</v>
      </c>
      <c r="C16" s="35">
        <v>0.71619999999999995</v>
      </c>
      <c r="D16" s="35">
        <v>0.72199999999999998</v>
      </c>
      <c r="E16" s="35">
        <v>0.73360000000000003</v>
      </c>
      <c r="F16" s="35">
        <v>0.72819999999999996</v>
      </c>
    </row>
    <row r="17" spans="1:6" x14ac:dyDescent="0.3">
      <c r="C17" s="36"/>
      <c r="D17" s="36"/>
      <c r="E17" s="36"/>
      <c r="F17" s="36"/>
    </row>
    <row r="18" spans="1:6" x14ac:dyDescent="0.3">
      <c r="A18" s="23" t="s">
        <v>5</v>
      </c>
      <c r="B18" s="23"/>
      <c r="C18" s="37"/>
      <c r="D18" s="37"/>
      <c r="E18" s="37"/>
      <c r="F18" s="37"/>
    </row>
    <row r="19" spans="1:6" x14ac:dyDescent="0.3">
      <c r="C19" s="36"/>
      <c r="D19" s="36"/>
      <c r="E19" s="36"/>
      <c r="F19" s="36"/>
    </row>
    <row r="20" spans="1:6" x14ac:dyDescent="0.3">
      <c r="A20" s="6" t="s">
        <v>2</v>
      </c>
      <c r="B20" s="7" t="s">
        <v>73</v>
      </c>
      <c r="C20" s="35">
        <v>0.70950000000000002</v>
      </c>
      <c r="D20" s="35">
        <v>0.71530000000000005</v>
      </c>
      <c r="E20" s="35">
        <v>0.72689999999999999</v>
      </c>
      <c r="F20" s="35">
        <v>0.72150000000000003</v>
      </c>
    </row>
    <row r="21" spans="1:6" x14ac:dyDescent="0.3">
      <c r="C21" s="36"/>
      <c r="D21" s="36"/>
      <c r="E21" s="36"/>
      <c r="F21" s="36"/>
    </row>
    <row r="22" spans="1:6" x14ac:dyDescent="0.3">
      <c r="A22" s="23" t="s">
        <v>6</v>
      </c>
      <c r="B22" s="23"/>
      <c r="C22" s="37"/>
      <c r="D22" s="37"/>
      <c r="E22" s="37"/>
      <c r="F22" s="37"/>
    </row>
    <row r="23" spans="1:6" x14ac:dyDescent="0.3">
      <c r="C23" s="36"/>
      <c r="D23" s="36"/>
      <c r="E23" s="36"/>
      <c r="F23" s="36"/>
    </row>
    <row r="24" spans="1:6" x14ac:dyDescent="0.3">
      <c r="A24" s="6" t="s">
        <v>2</v>
      </c>
      <c r="B24" s="7" t="s">
        <v>74</v>
      </c>
      <c r="C24" s="35">
        <v>1.1662999999999999</v>
      </c>
      <c r="D24" s="35">
        <v>1.1729000000000001</v>
      </c>
      <c r="E24" s="35">
        <v>1.1775</v>
      </c>
      <c r="F24" s="35">
        <v>1.1677</v>
      </c>
    </row>
    <row r="25" spans="1:6" x14ac:dyDescent="0.3">
      <c r="A25" s="6" t="s">
        <v>7</v>
      </c>
      <c r="B25" s="7" t="s">
        <v>75</v>
      </c>
      <c r="C25" s="35">
        <v>1.0588</v>
      </c>
      <c r="D25" s="35">
        <v>1.0646</v>
      </c>
      <c r="E25" s="35">
        <v>1.0762</v>
      </c>
      <c r="F25" s="35">
        <v>1.0708</v>
      </c>
    </row>
    <row r="26" spans="1:6" x14ac:dyDescent="0.3">
      <c r="C26" s="36"/>
      <c r="D26" s="36"/>
      <c r="E26" s="36"/>
      <c r="F26" s="36"/>
    </row>
    <row r="27" spans="1:6" x14ac:dyDescent="0.3">
      <c r="A27" s="23" t="s">
        <v>8</v>
      </c>
      <c r="B27" s="23"/>
      <c r="C27" s="37"/>
      <c r="D27" s="37"/>
      <c r="E27" s="37"/>
      <c r="F27" s="37"/>
    </row>
    <row r="28" spans="1:6" x14ac:dyDescent="0.3">
      <c r="C28" s="36"/>
      <c r="D28" s="36"/>
      <c r="E28" s="36"/>
      <c r="F28" s="36"/>
    </row>
    <row r="29" spans="1:6" x14ac:dyDescent="0.3">
      <c r="A29" s="6" t="s">
        <v>2</v>
      </c>
      <c r="B29" s="7" t="s">
        <v>74</v>
      </c>
      <c r="C29" s="35">
        <v>1.1662999999999999</v>
      </c>
      <c r="D29" s="35">
        <v>1.1729000000000001</v>
      </c>
      <c r="E29" s="35">
        <v>1.1775</v>
      </c>
      <c r="F29" s="35">
        <v>1.1677</v>
      </c>
    </row>
    <row r="30" spans="1:6" x14ac:dyDescent="0.3">
      <c r="A30" s="6" t="s">
        <v>7</v>
      </c>
      <c r="B30" s="7" t="s">
        <v>75</v>
      </c>
      <c r="C30" s="35">
        <v>1.0588</v>
      </c>
      <c r="D30" s="35">
        <v>1.0646</v>
      </c>
      <c r="E30" s="35">
        <v>1.0762</v>
      </c>
      <c r="F30" s="35">
        <v>1.0708</v>
      </c>
    </row>
    <row r="31" spans="1:6" x14ac:dyDescent="0.3">
      <c r="C31" s="36"/>
      <c r="D31" s="36"/>
      <c r="E31" s="36"/>
      <c r="F31" s="36"/>
    </row>
    <row r="32" spans="1:6" x14ac:dyDescent="0.3">
      <c r="A32" s="23" t="s">
        <v>9</v>
      </c>
      <c r="B32" s="23"/>
      <c r="C32" s="37"/>
      <c r="D32" s="37"/>
      <c r="E32" s="37"/>
      <c r="F32" s="37"/>
    </row>
    <row r="33" spans="1:6" x14ac:dyDescent="0.3">
      <c r="C33" s="36"/>
      <c r="D33" s="36"/>
      <c r="E33" s="36"/>
      <c r="F33" s="36"/>
    </row>
    <row r="34" spans="1:6" x14ac:dyDescent="0.3">
      <c r="A34" s="6" t="s">
        <v>2</v>
      </c>
      <c r="B34" s="7" t="s">
        <v>74</v>
      </c>
      <c r="C34" s="35">
        <v>1.1253</v>
      </c>
      <c r="D34" s="35">
        <v>1.1318999999999999</v>
      </c>
      <c r="E34" s="35">
        <v>1.1365000000000001</v>
      </c>
      <c r="F34" s="35">
        <v>1.1267</v>
      </c>
    </row>
    <row r="35" spans="1:6" x14ac:dyDescent="0.3">
      <c r="A35" s="6" t="s">
        <v>7</v>
      </c>
      <c r="B35" s="7" t="s">
        <v>76</v>
      </c>
      <c r="C35" s="35">
        <v>1.3580000000000001</v>
      </c>
      <c r="D35" s="35">
        <v>1.3653</v>
      </c>
      <c r="E35" s="35">
        <v>1.3703000000000001</v>
      </c>
      <c r="F35" s="35">
        <v>1.3595999999999999</v>
      </c>
    </row>
    <row r="36" spans="1:6" x14ac:dyDescent="0.3">
      <c r="A36" s="6" t="s">
        <v>10</v>
      </c>
      <c r="B36" s="7" t="s">
        <v>75</v>
      </c>
      <c r="C36" s="35">
        <v>1.0556000000000001</v>
      </c>
      <c r="D36" s="35">
        <v>1.0613999999999999</v>
      </c>
      <c r="E36" s="35">
        <v>1.073</v>
      </c>
      <c r="F36" s="35">
        <v>1.0676000000000001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1209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1209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451D-8930-4506-8175-EBF85E87C5EE}">
  <dimension ref="A1:G36"/>
  <sheetViews>
    <sheetView workbookViewId="0">
      <selection activeCell="J19" sqref="J19"/>
    </sheetView>
  </sheetViews>
  <sheetFormatPr defaultRowHeight="14.4" x14ac:dyDescent="0.3"/>
  <cols>
    <col min="1" max="1" width="10" customWidth="1"/>
    <col min="2" max="2" width="51" customWidth="1"/>
    <col min="3" max="3" width="12.6640625" customWidth="1"/>
    <col min="4" max="6" width="13.109375" bestFit="1" customWidth="1"/>
    <col min="7" max="7" width="16.109375" bestFit="1" customWidth="1"/>
    <col min="8" max="8" width="14.109375" customWidth="1"/>
  </cols>
  <sheetData>
    <row r="1" spans="1:7" x14ac:dyDescent="0.3">
      <c r="A1" s="74"/>
      <c r="B1" s="75" t="s">
        <v>0</v>
      </c>
      <c r="C1" s="76"/>
      <c r="D1" s="76"/>
      <c r="E1" s="76"/>
      <c r="F1" s="76"/>
      <c r="G1" s="76"/>
    </row>
    <row r="2" spans="1:7" x14ac:dyDescent="0.3">
      <c r="A2" s="74"/>
      <c r="B2" s="75" t="s">
        <v>83</v>
      </c>
      <c r="C2" s="76"/>
      <c r="D2" s="76"/>
      <c r="E2" s="76"/>
      <c r="F2" s="76"/>
      <c r="G2" s="76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77" t="s">
        <v>187</v>
      </c>
      <c r="B4" s="78"/>
      <c r="C4" s="73" t="s">
        <v>188</v>
      </c>
      <c r="D4" s="8" t="s">
        <v>189</v>
      </c>
      <c r="E4" s="8" t="s">
        <v>190</v>
      </c>
      <c r="F4" s="8" t="s">
        <v>191</v>
      </c>
      <c r="G4" s="8" t="s">
        <v>192</v>
      </c>
    </row>
    <row r="5" spans="1:7" x14ac:dyDescent="0.3">
      <c r="G5" s="64"/>
    </row>
    <row r="6" spans="1:7" x14ac:dyDescent="0.3">
      <c r="A6" s="23" t="s">
        <v>1</v>
      </c>
      <c r="B6" s="23"/>
      <c r="C6" s="23"/>
      <c r="D6" s="50"/>
      <c r="E6" s="23"/>
      <c r="F6" s="23"/>
      <c r="G6" s="65"/>
    </row>
    <row r="7" spans="1:7" x14ac:dyDescent="0.3">
      <c r="D7" s="42"/>
      <c r="G7" s="64"/>
    </row>
    <row r="8" spans="1:7" x14ac:dyDescent="0.3">
      <c r="A8" s="6" t="s">
        <v>2</v>
      </c>
      <c r="B8" s="7" t="s">
        <v>71</v>
      </c>
      <c r="C8" s="35">
        <v>0.62580000000000002</v>
      </c>
      <c r="D8" s="35">
        <v>0.64259999999999995</v>
      </c>
      <c r="E8" s="35">
        <v>0.65239999999999998</v>
      </c>
      <c r="F8" s="35">
        <v>0.69399999999999995</v>
      </c>
      <c r="G8" s="35">
        <v>0.67059999999999997</v>
      </c>
    </row>
    <row r="9" spans="1:7" ht="15" hidden="1" customHeight="1" x14ac:dyDescent="0.3">
      <c r="C9" s="36"/>
      <c r="D9" s="36"/>
      <c r="E9" s="36"/>
      <c r="F9" s="36"/>
      <c r="G9" s="36"/>
    </row>
    <row r="10" spans="1:7" ht="1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3">
      <c r="C11" s="36"/>
      <c r="D11" s="36"/>
      <c r="E11" s="36"/>
      <c r="F11" s="36"/>
      <c r="G11" s="36"/>
    </row>
    <row r="12" spans="1:7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3">
      <c r="A13" s="4"/>
      <c r="B13" s="5"/>
      <c r="C13" s="38"/>
      <c r="D13" s="38"/>
      <c r="E13" s="38"/>
      <c r="F13" s="38"/>
      <c r="G13" s="38"/>
    </row>
    <row r="14" spans="1:7" x14ac:dyDescent="0.3">
      <c r="A14" s="23" t="s">
        <v>4</v>
      </c>
      <c r="B14" s="23"/>
      <c r="C14" s="37"/>
      <c r="D14" s="37"/>
      <c r="E14" s="37"/>
      <c r="F14" s="37"/>
      <c r="G14" s="37"/>
    </row>
    <row r="15" spans="1:7" x14ac:dyDescent="0.3">
      <c r="C15" s="36"/>
      <c r="D15" s="36"/>
      <c r="E15" s="36"/>
      <c r="F15" s="36"/>
      <c r="G15" s="36"/>
    </row>
    <row r="16" spans="1:7" x14ac:dyDescent="0.3">
      <c r="A16" s="6" t="s">
        <v>2</v>
      </c>
      <c r="B16" s="7" t="s">
        <v>73</v>
      </c>
      <c r="C16" s="35">
        <v>0.69199999999999995</v>
      </c>
      <c r="D16" s="35">
        <v>0.70879999999999999</v>
      </c>
      <c r="E16" s="35">
        <v>0.71860000000000002</v>
      </c>
      <c r="F16" s="35">
        <v>0.76019999999999999</v>
      </c>
      <c r="G16" s="35">
        <v>0.73680000000000001</v>
      </c>
    </row>
    <row r="17" spans="1:7" x14ac:dyDescent="0.3">
      <c r="C17" s="36"/>
      <c r="D17" s="36"/>
      <c r="E17" s="36"/>
      <c r="F17" s="36"/>
      <c r="G17" s="36"/>
    </row>
    <row r="18" spans="1:7" x14ac:dyDescent="0.3">
      <c r="A18" s="23" t="s">
        <v>5</v>
      </c>
      <c r="B18" s="23"/>
      <c r="C18" s="37"/>
      <c r="D18" s="37"/>
      <c r="E18" s="37"/>
      <c r="F18" s="37"/>
      <c r="G18" s="37"/>
    </row>
    <row r="19" spans="1:7" x14ac:dyDescent="0.3">
      <c r="C19" s="36"/>
      <c r="D19" s="36"/>
      <c r="E19" s="36"/>
      <c r="F19" s="36"/>
      <c r="G19" s="36"/>
    </row>
    <row r="20" spans="1:7" x14ac:dyDescent="0.3">
      <c r="A20" s="6" t="s">
        <v>2</v>
      </c>
      <c r="B20" s="7" t="s">
        <v>73</v>
      </c>
      <c r="C20" s="35">
        <v>0.68530000000000002</v>
      </c>
      <c r="D20" s="35">
        <v>0.70209999999999995</v>
      </c>
      <c r="E20" s="35">
        <v>0.71189999999999998</v>
      </c>
      <c r="F20" s="35">
        <v>0.75349999999999995</v>
      </c>
      <c r="G20" s="35">
        <v>0.73009999999999997</v>
      </c>
    </row>
    <row r="21" spans="1:7" x14ac:dyDescent="0.3">
      <c r="C21" s="36"/>
      <c r="D21" s="36"/>
      <c r="E21" s="36"/>
      <c r="F21" s="36"/>
      <c r="G21" s="36"/>
    </row>
    <row r="22" spans="1:7" x14ac:dyDescent="0.3">
      <c r="A22" s="23" t="s">
        <v>6</v>
      </c>
      <c r="B22" s="23"/>
      <c r="C22" s="37"/>
      <c r="D22" s="37"/>
      <c r="E22" s="37"/>
      <c r="F22" s="37"/>
      <c r="G22" s="37"/>
    </row>
    <row r="23" spans="1:7" x14ac:dyDescent="0.3">
      <c r="C23" s="36"/>
      <c r="D23" s="36"/>
      <c r="E23" s="36"/>
      <c r="F23" s="36"/>
      <c r="G23" s="36"/>
    </row>
    <row r="24" spans="1:7" x14ac:dyDescent="0.3">
      <c r="A24" s="6" t="s">
        <v>2</v>
      </c>
      <c r="B24" s="7" t="s">
        <v>74</v>
      </c>
      <c r="C24" s="35">
        <v>1.1379999999999999</v>
      </c>
      <c r="D24" s="35">
        <v>1.1495</v>
      </c>
      <c r="E24" s="35">
        <v>1.1656</v>
      </c>
      <c r="F24" s="35">
        <v>1.1902999999999999</v>
      </c>
      <c r="G24" s="35">
        <v>1.1806000000000001</v>
      </c>
    </row>
    <row r="25" spans="1:7" x14ac:dyDescent="0.3">
      <c r="A25" s="6" t="s">
        <v>7</v>
      </c>
      <c r="B25" s="7" t="s">
        <v>75</v>
      </c>
      <c r="C25" s="35">
        <v>1.0346</v>
      </c>
      <c r="D25" s="35">
        <v>1.0513999999999999</v>
      </c>
      <c r="E25" s="35">
        <v>1.0611999999999999</v>
      </c>
      <c r="F25" s="35">
        <v>1.1028</v>
      </c>
      <c r="G25" s="35">
        <v>1.0793999999999999</v>
      </c>
    </row>
    <row r="26" spans="1:7" x14ac:dyDescent="0.3">
      <c r="C26" s="36"/>
      <c r="D26" s="36"/>
      <c r="E26" s="36"/>
      <c r="F26" s="36"/>
      <c r="G26" s="36"/>
    </row>
    <row r="27" spans="1:7" x14ac:dyDescent="0.3">
      <c r="A27" s="23" t="s">
        <v>8</v>
      </c>
      <c r="B27" s="23"/>
      <c r="C27" s="37"/>
      <c r="D27" s="37"/>
      <c r="E27" s="37"/>
      <c r="F27" s="37"/>
      <c r="G27" s="37"/>
    </row>
    <row r="28" spans="1:7" x14ac:dyDescent="0.3">
      <c r="C28" s="36"/>
      <c r="D28" s="36"/>
      <c r="E28" s="36"/>
      <c r="F28" s="36"/>
      <c r="G28" s="36"/>
    </row>
    <row r="29" spans="1:7" x14ac:dyDescent="0.3">
      <c r="A29" s="6" t="s">
        <v>2</v>
      </c>
      <c r="B29" s="7" t="s">
        <v>74</v>
      </c>
      <c r="C29" s="35">
        <v>1.1379999999999999</v>
      </c>
      <c r="D29" s="35">
        <v>1.1495</v>
      </c>
      <c r="E29" s="35">
        <v>1.1656</v>
      </c>
      <c r="F29" s="35">
        <v>1.1902999999999999</v>
      </c>
      <c r="G29" s="35">
        <v>1.1806000000000001</v>
      </c>
    </row>
    <row r="30" spans="1:7" x14ac:dyDescent="0.3">
      <c r="A30" s="6" t="s">
        <v>7</v>
      </c>
      <c r="B30" s="7" t="s">
        <v>75</v>
      </c>
      <c r="C30" s="35">
        <v>1.0346</v>
      </c>
      <c r="D30" s="35">
        <v>1.0513999999999999</v>
      </c>
      <c r="E30" s="35">
        <v>1.0611999999999999</v>
      </c>
      <c r="F30" s="35">
        <v>1.1028</v>
      </c>
      <c r="G30" s="35">
        <v>1.0793999999999999</v>
      </c>
    </row>
    <row r="31" spans="1:7" x14ac:dyDescent="0.3">
      <c r="C31" s="36"/>
      <c r="D31" s="36"/>
      <c r="E31" s="36"/>
      <c r="F31" s="36"/>
      <c r="G31" s="36"/>
    </row>
    <row r="32" spans="1:7" x14ac:dyDescent="0.3">
      <c r="A32" s="23" t="s">
        <v>9</v>
      </c>
      <c r="B32" s="23"/>
      <c r="C32" s="37"/>
      <c r="D32" s="37"/>
      <c r="E32" s="37"/>
      <c r="F32" s="37"/>
      <c r="G32" s="37"/>
    </row>
    <row r="33" spans="1:7" x14ac:dyDescent="0.3">
      <c r="C33" s="36"/>
      <c r="D33" s="36"/>
      <c r="E33" s="36"/>
      <c r="F33" s="36"/>
      <c r="G33" s="36"/>
    </row>
    <row r="34" spans="1:7" x14ac:dyDescent="0.3">
      <c r="A34" s="6" t="s">
        <v>2</v>
      </c>
      <c r="B34" s="7" t="s">
        <v>74</v>
      </c>
      <c r="C34" s="35">
        <v>1.097</v>
      </c>
      <c r="D34" s="35">
        <v>1.1085</v>
      </c>
      <c r="E34" s="35">
        <v>1.1246</v>
      </c>
      <c r="F34" s="35">
        <v>1.1493</v>
      </c>
      <c r="G34" s="35">
        <v>1.1395999999999999</v>
      </c>
    </row>
    <row r="35" spans="1:7" x14ac:dyDescent="0.3">
      <c r="A35" s="6" t="s">
        <v>7</v>
      </c>
      <c r="B35" s="7" t="s">
        <v>76</v>
      </c>
      <c r="C35" s="35">
        <v>1.3268</v>
      </c>
      <c r="D35" s="35">
        <v>1.3394999999999999</v>
      </c>
      <c r="E35" s="35">
        <v>1.3572</v>
      </c>
      <c r="F35" s="35">
        <v>1.3844000000000001</v>
      </c>
      <c r="G35" s="35">
        <v>1.3736999999999999</v>
      </c>
    </row>
    <row r="36" spans="1:7" x14ac:dyDescent="0.3">
      <c r="A36" s="6" t="s">
        <v>10</v>
      </c>
      <c r="B36" s="7" t="s">
        <v>75</v>
      </c>
      <c r="C36" s="35">
        <v>1.0314000000000001</v>
      </c>
      <c r="D36" s="35">
        <v>1.0482</v>
      </c>
      <c r="E36" s="35">
        <v>1.0580000000000001</v>
      </c>
      <c r="F36" s="35">
        <v>1.0995999999999999</v>
      </c>
      <c r="G36" s="35">
        <v>1.0762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905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9059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4F5B-1434-4EA2-9B90-43970120B89D}">
  <dimension ref="A1:F36"/>
  <sheetViews>
    <sheetView workbookViewId="0">
      <selection activeCell="G43" sqref="G43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6" x14ac:dyDescent="0.3">
      <c r="A1" s="74"/>
      <c r="B1" s="75" t="s">
        <v>0</v>
      </c>
      <c r="C1" s="76"/>
      <c r="D1" s="76"/>
      <c r="E1" s="76"/>
      <c r="F1" s="76"/>
    </row>
    <row r="2" spans="1:6" x14ac:dyDescent="0.3">
      <c r="A2" s="74"/>
      <c r="B2" s="75" t="s">
        <v>83</v>
      </c>
      <c r="C2" s="76"/>
      <c r="D2" s="76"/>
      <c r="E2" s="76"/>
      <c r="F2" s="76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77" t="s">
        <v>182</v>
      </c>
      <c r="B4" s="78"/>
      <c r="C4" s="8" t="s">
        <v>183</v>
      </c>
      <c r="D4" s="8" t="s">
        <v>184</v>
      </c>
      <c r="E4" s="8" t="s">
        <v>185</v>
      </c>
      <c r="F4" s="8" t="s">
        <v>186</v>
      </c>
    </row>
    <row r="5" spans="1:6" x14ac:dyDescent="0.3">
      <c r="F5" s="64"/>
    </row>
    <row r="6" spans="1:6" x14ac:dyDescent="0.3">
      <c r="A6" s="23" t="s">
        <v>1</v>
      </c>
      <c r="B6" s="23"/>
      <c r="C6" s="50"/>
      <c r="D6" s="23"/>
      <c r="E6" s="23"/>
      <c r="F6" s="65"/>
    </row>
    <row r="7" spans="1:6" x14ac:dyDescent="0.3">
      <c r="C7" s="42"/>
      <c r="F7" s="64"/>
    </row>
    <row r="8" spans="1:6" x14ac:dyDescent="0.3">
      <c r="A8" s="6" t="s">
        <v>2</v>
      </c>
      <c r="B8" s="7" t="s">
        <v>71</v>
      </c>
      <c r="C8" s="35">
        <v>0.629</v>
      </c>
      <c r="D8" s="69">
        <v>0.61219999999999997</v>
      </c>
      <c r="E8" s="35">
        <v>0.61829999999999996</v>
      </c>
      <c r="F8" s="35">
        <v>0.62729999999999997</v>
      </c>
    </row>
    <row r="9" spans="1:6" ht="15" hidden="1" customHeight="1" x14ac:dyDescent="0.3">
      <c r="C9" s="36"/>
      <c r="D9" s="70"/>
      <c r="E9" s="36"/>
      <c r="F9" s="36"/>
    </row>
    <row r="10" spans="1:6" ht="15" hidden="1" customHeight="1" x14ac:dyDescent="0.3">
      <c r="A10" s="23" t="s">
        <v>3</v>
      </c>
      <c r="B10" s="23"/>
      <c r="C10" s="37"/>
      <c r="D10" s="71"/>
      <c r="E10" s="37"/>
      <c r="F10" s="37"/>
    </row>
    <row r="11" spans="1:6" ht="15" hidden="1" customHeight="1" x14ac:dyDescent="0.3">
      <c r="C11" s="36"/>
      <c r="D11" s="70"/>
      <c r="E11" s="36"/>
      <c r="F11" s="36"/>
    </row>
    <row r="12" spans="1:6" ht="15" hidden="1" customHeight="1" x14ac:dyDescent="0.3">
      <c r="A12" s="6" t="s">
        <v>2</v>
      </c>
      <c r="B12" s="7" t="s">
        <v>72</v>
      </c>
      <c r="C12" s="35"/>
      <c r="D12" s="69"/>
      <c r="E12" s="35"/>
      <c r="F12" s="35"/>
    </row>
    <row r="13" spans="1:6" x14ac:dyDescent="0.3">
      <c r="A13" s="4"/>
      <c r="B13" s="5"/>
      <c r="C13" s="38"/>
      <c r="D13" s="72"/>
      <c r="E13" s="38"/>
      <c r="F13" s="38"/>
    </row>
    <row r="14" spans="1:6" x14ac:dyDescent="0.3">
      <c r="A14" s="23" t="s">
        <v>4</v>
      </c>
      <c r="B14" s="23"/>
      <c r="C14" s="37"/>
      <c r="D14" s="71"/>
      <c r="E14" s="37"/>
      <c r="F14" s="37"/>
    </row>
    <row r="15" spans="1:6" x14ac:dyDescent="0.3">
      <c r="C15" s="36"/>
      <c r="D15" s="70"/>
      <c r="E15" s="36"/>
      <c r="F15" s="36"/>
    </row>
    <row r="16" spans="1:6" x14ac:dyDescent="0.3">
      <c r="A16" s="6" t="s">
        <v>2</v>
      </c>
      <c r="B16" s="7" t="s">
        <v>73</v>
      </c>
      <c r="C16" s="35">
        <v>0.69520000000000004</v>
      </c>
      <c r="D16" s="69">
        <v>0.6784</v>
      </c>
      <c r="E16" s="35">
        <v>0.6845</v>
      </c>
      <c r="F16" s="35">
        <v>0.69350000000000001</v>
      </c>
    </row>
    <row r="17" spans="1:6" x14ac:dyDescent="0.3">
      <c r="C17" s="36"/>
      <c r="D17" s="70"/>
      <c r="E17" s="36"/>
      <c r="F17" s="36"/>
    </row>
    <row r="18" spans="1:6" x14ac:dyDescent="0.3">
      <c r="A18" s="23" t="s">
        <v>5</v>
      </c>
      <c r="B18" s="23"/>
      <c r="C18" s="37"/>
      <c r="D18" s="71"/>
      <c r="E18" s="37"/>
      <c r="F18" s="37"/>
    </row>
    <row r="19" spans="1:6" x14ac:dyDescent="0.3">
      <c r="C19" s="36"/>
      <c r="D19" s="70"/>
      <c r="E19" s="36"/>
      <c r="F19" s="36"/>
    </row>
    <row r="20" spans="1:6" x14ac:dyDescent="0.3">
      <c r="A20" s="6" t="s">
        <v>2</v>
      </c>
      <c r="B20" s="7" t="s">
        <v>73</v>
      </c>
      <c r="C20" s="35">
        <v>0.6885</v>
      </c>
      <c r="D20" s="69">
        <v>0.67169999999999996</v>
      </c>
      <c r="E20" s="35">
        <v>0.67779999999999996</v>
      </c>
      <c r="F20" s="35">
        <v>0.68679999999999997</v>
      </c>
    </row>
    <row r="21" spans="1:6" x14ac:dyDescent="0.3">
      <c r="C21" s="36"/>
      <c r="D21" s="70"/>
      <c r="E21" s="36"/>
      <c r="F21" s="36"/>
    </row>
    <row r="22" spans="1:6" x14ac:dyDescent="0.3">
      <c r="A22" s="23" t="s">
        <v>6</v>
      </c>
      <c r="B22" s="23"/>
      <c r="C22" s="37"/>
      <c r="D22" s="71"/>
      <c r="E22" s="37"/>
      <c r="F22" s="37"/>
    </row>
    <row r="23" spans="1:6" x14ac:dyDescent="0.3">
      <c r="C23" s="36"/>
      <c r="D23" s="70"/>
      <c r="E23" s="36"/>
      <c r="F23" s="36"/>
    </row>
    <row r="24" spans="1:6" x14ac:dyDescent="0.3">
      <c r="A24" s="6" t="s">
        <v>2</v>
      </c>
      <c r="B24" s="7" t="s">
        <v>74</v>
      </c>
      <c r="C24" s="35">
        <v>1.0378000000000001</v>
      </c>
      <c r="D24" s="69">
        <v>1.1227</v>
      </c>
      <c r="E24" s="35">
        <v>1.1376999999999999</v>
      </c>
      <c r="F24" s="35">
        <v>1.1337999999999999</v>
      </c>
    </row>
    <row r="25" spans="1:6" x14ac:dyDescent="0.3">
      <c r="A25" s="6" t="s">
        <v>7</v>
      </c>
      <c r="B25" s="7" t="s">
        <v>75</v>
      </c>
      <c r="C25" s="35">
        <v>1.1311</v>
      </c>
      <c r="D25" s="69">
        <v>1.0209999999999999</v>
      </c>
      <c r="E25" s="35">
        <v>1.0270999999999999</v>
      </c>
      <c r="F25" s="35">
        <v>1.0361</v>
      </c>
    </row>
    <row r="26" spans="1:6" x14ac:dyDescent="0.3">
      <c r="C26" s="36"/>
      <c r="D26" s="70"/>
      <c r="E26" s="36"/>
      <c r="F26" s="36"/>
    </row>
    <row r="27" spans="1:6" x14ac:dyDescent="0.3">
      <c r="A27" s="23" t="s">
        <v>8</v>
      </c>
      <c r="B27" s="23"/>
      <c r="C27" s="37"/>
      <c r="D27" s="71"/>
      <c r="E27" s="37"/>
      <c r="F27" s="37"/>
    </row>
    <row r="28" spans="1:6" x14ac:dyDescent="0.3">
      <c r="C28" s="36"/>
      <c r="D28" s="70"/>
      <c r="E28" s="36"/>
      <c r="F28" s="36"/>
    </row>
    <row r="29" spans="1:6" x14ac:dyDescent="0.3">
      <c r="A29" s="6" t="s">
        <v>2</v>
      </c>
      <c r="B29" s="7" t="s">
        <v>74</v>
      </c>
      <c r="C29" s="35">
        <v>1.0378000000000001</v>
      </c>
      <c r="D29" s="69">
        <v>1.1227</v>
      </c>
      <c r="E29" s="35">
        <v>1.1376999999999999</v>
      </c>
      <c r="F29" s="35">
        <v>1.1337999999999999</v>
      </c>
    </row>
    <row r="30" spans="1:6" x14ac:dyDescent="0.3">
      <c r="A30" s="6" t="s">
        <v>7</v>
      </c>
      <c r="B30" s="7" t="s">
        <v>75</v>
      </c>
      <c r="C30" s="35">
        <v>1.1311</v>
      </c>
      <c r="D30" s="69">
        <v>1.0209999999999999</v>
      </c>
      <c r="E30" s="35">
        <v>1.0270999999999999</v>
      </c>
      <c r="F30" s="35">
        <v>1.0361</v>
      </c>
    </row>
    <row r="31" spans="1:6" x14ac:dyDescent="0.3">
      <c r="C31" s="36"/>
      <c r="D31" s="70"/>
      <c r="E31" s="36"/>
      <c r="F31" s="36"/>
    </row>
    <row r="32" spans="1:6" x14ac:dyDescent="0.3">
      <c r="A32" s="23" t="s">
        <v>9</v>
      </c>
      <c r="B32" s="23"/>
      <c r="C32" s="37"/>
      <c r="D32" s="71"/>
      <c r="E32" s="37"/>
      <c r="F32" s="37"/>
    </row>
    <row r="33" spans="1:6" x14ac:dyDescent="0.3">
      <c r="C33" s="36"/>
      <c r="D33" s="70"/>
      <c r="E33" s="36"/>
      <c r="F33" s="36"/>
    </row>
    <row r="34" spans="1:6" x14ac:dyDescent="0.3">
      <c r="A34" s="6" t="s">
        <v>2</v>
      </c>
      <c r="B34" s="7" t="s">
        <v>74</v>
      </c>
      <c r="C34" s="35">
        <v>1.0901000000000001</v>
      </c>
      <c r="D34" s="69">
        <v>1.0817000000000001</v>
      </c>
      <c r="E34" s="35">
        <v>1.0967</v>
      </c>
      <c r="F34" s="35">
        <v>1.0928</v>
      </c>
    </row>
    <row r="35" spans="1:6" x14ac:dyDescent="0.3">
      <c r="A35" s="6" t="s">
        <v>7</v>
      </c>
      <c r="B35" s="7" t="s">
        <v>76</v>
      </c>
      <c r="C35" s="35">
        <v>1.3191999999999999</v>
      </c>
      <c r="D35" s="69">
        <v>1.3101</v>
      </c>
      <c r="E35" s="35">
        <v>1.3265</v>
      </c>
      <c r="F35" s="35">
        <v>1.3222</v>
      </c>
    </row>
    <row r="36" spans="1:6" x14ac:dyDescent="0.3">
      <c r="A36" s="6" t="s">
        <v>10</v>
      </c>
      <c r="B36" s="7" t="s">
        <v>75</v>
      </c>
      <c r="C36" s="35">
        <v>1.0346</v>
      </c>
      <c r="D36" s="69">
        <v>1.0178</v>
      </c>
      <c r="E36" s="35">
        <v>1.0239</v>
      </c>
      <c r="F36" s="35">
        <v>1.0328999999999999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01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7011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82A-FBFA-4E2D-8510-14E6817F91A5}">
  <dimension ref="A1:F36"/>
  <sheetViews>
    <sheetView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6" x14ac:dyDescent="0.3">
      <c r="A1" s="74"/>
      <c r="B1" s="75" t="s">
        <v>0</v>
      </c>
      <c r="C1" s="76"/>
      <c r="D1" s="76"/>
      <c r="E1" s="76"/>
      <c r="F1" s="76"/>
    </row>
    <row r="2" spans="1:6" x14ac:dyDescent="0.3">
      <c r="A2" s="74"/>
      <c r="B2" s="75" t="s">
        <v>83</v>
      </c>
      <c r="C2" s="76"/>
      <c r="D2" s="76"/>
      <c r="E2" s="76"/>
      <c r="F2" s="76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77" t="s">
        <v>177</v>
      </c>
      <c r="B4" s="78"/>
      <c r="C4" s="8" t="s">
        <v>178</v>
      </c>
      <c r="D4" s="8" t="s">
        <v>179</v>
      </c>
      <c r="E4" s="8" t="s">
        <v>180</v>
      </c>
      <c r="F4" s="8" t="s">
        <v>181</v>
      </c>
    </row>
    <row r="5" spans="1:6" x14ac:dyDescent="0.3">
      <c r="F5" s="64"/>
    </row>
    <row r="6" spans="1:6" x14ac:dyDescent="0.3">
      <c r="A6" s="23" t="s">
        <v>1</v>
      </c>
      <c r="B6" s="23"/>
      <c r="C6" s="50"/>
      <c r="D6" s="23"/>
      <c r="E6" s="23"/>
      <c r="F6" s="65"/>
    </row>
    <row r="7" spans="1:6" x14ac:dyDescent="0.3">
      <c r="C7" s="42"/>
      <c r="F7" s="64"/>
    </row>
    <row r="8" spans="1:6" x14ac:dyDescent="0.3">
      <c r="A8" s="6" t="s">
        <v>2</v>
      </c>
      <c r="B8" s="7" t="s">
        <v>71</v>
      </c>
      <c r="C8" s="35">
        <v>0.59319999999999995</v>
      </c>
      <c r="D8" s="69">
        <v>0.6149</v>
      </c>
      <c r="E8" s="35">
        <v>0.60850000000000004</v>
      </c>
      <c r="F8" s="35">
        <v>0.63349999999999995</v>
      </c>
    </row>
    <row r="9" spans="1:6" ht="15" hidden="1" customHeight="1" x14ac:dyDescent="0.3">
      <c r="C9" s="36"/>
      <c r="D9" s="70"/>
      <c r="E9" s="36"/>
      <c r="F9" s="66"/>
    </row>
    <row r="10" spans="1:6" ht="15" hidden="1" customHeight="1" x14ac:dyDescent="0.3">
      <c r="A10" s="23" t="s">
        <v>3</v>
      </c>
      <c r="B10" s="23"/>
      <c r="C10" s="37"/>
      <c r="D10" s="71"/>
      <c r="E10" s="37"/>
      <c r="F10" s="67"/>
    </row>
    <row r="11" spans="1:6" ht="15" hidden="1" customHeight="1" x14ac:dyDescent="0.3">
      <c r="C11" s="36"/>
      <c r="D11" s="70"/>
      <c r="E11" s="36"/>
      <c r="F11" s="66"/>
    </row>
    <row r="12" spans="1:6" ht="15" hidden="1" customHeight="1" x14ac:dyDescent="0.3">
      <c r="A12" s="6" t="s">
        <v>2</v>
      </c>
      <c r="B12" s="7" t="s">
        <v>72</v>
      </c>
      <c r="C12" s="35"/>
      <c r="D12" s="69"/>
      <c r="E12" s="35"/>
      <c r="F12" s="35"/>
    </row>
    <row r="13" spans="1:6" x14ac:dyDescent="0.3">
      <c r="A13" s="4"/>
      <c r="B13" s="5"/>
      <c r="C13" s="38"/>
      <c r="D13" s="72"/>
      <c r="E13" s="38"/>
      <c r="F13" s="68"/>
    </row>
    <row r="14" spans="1:6" x14ac:dyDescent="0.3">
      <c r="A14" s="23" t="s">
        <v>4</v>
      </c>
      <c r="B14" s="23"/>
      <c r="C14" s="37"/>
      <c r="D14" s="71"/>
      <c r="E14" s="37"/>
      <c r="F14" s="67"/>
    </row>
    <row r="15" spans="1:6" x14ac:dyDescent="0.3">
      <c r="C15" s="36"/>
      <c r="D15" s="70"/>
      <c r="E15" s="36"/>
      <c r="F15" s="66"/>
    </row>
    <row r="16" spans="1:6" x14ac:dyDescent="0.3">
      <c r="A16" s="6" t="s">
        <v>2</v>
      </c>
      <c r="B16" s="7" t="s">
        <v>73</v>
      </c>
      <c r="C16" s="35">
        <v>0.65939999999999999</v>
      </c>
      <c r="D16" s="69">
        <v>0.68110000000000004</v>
      </c>
      <c r="E16" s="35">
        <v>0.67469999999999997</v>
      </c>
      <c r="F16" s="35">
        <v>0.69969999999999999</v>
      </c>
    </row>
    <row r="17" spans="1:6" x14ac:dyDescent="0.3">
      <c r="C17" s="36"/>
      <c r="D17" s="70"/>
      <c r="E17" s="36"/>
      <c r="F17" s="66"/>
    </row>
    <row r="18" spans="1:6" x14ac:dyDescent="0.3">
      <c r="A18" s="23" t="s">
        <v>5</v>
      </c>
      <c r="B18" s="23"/>
      <c r="C18" s="37"/>
      <c r="D18" s="71"/>
      <c r="E18" s="37"/>
      <c r="F18" s="67"/>
    </row>
    <row r="19" spans="1:6" x14ac:dyDescent="0.3">
      <c r="C19" s="36"/>
      <c r="D19" s="70"/>
      <c r="E19" s="36"/>
      <c r="F19" s="66"/>
    </row>
    <row r="20" spans="1:6" x14ac:dyDescent="0.3">
      <c r="A20" s="6" t="s">
        <v>2</v>
      </c>
      <c r="B20" s="7" t="s">
        <v>73</v>
      </c>
      <c r="C20" s="35">
        <v>0.65269999999999995</v>
      </c>
      <c r="D20" s="69">
        <v>0.6744</v>
      </c>
      <c r="E20" s="35">
        <v>0.66800000000000004</v>
      </c>
      <c r="F20" s="35">
        <v>0.69299999999999995</v>
      </c>
    </row>
    <row r="21" spans="1:6" x14ac:dyDescent="0.3">
      <c r="C21" s="36"/>
      <c r="D21" s="70"/>
      <c r="E21" s="36"/>
      <c r="F21" s="66"/>
    </row>
    <row r="22" spans="1:6" x14ac:dyDescent="0.3">
      <c r="A22" s="23" t="s">
        <v>6</v>
      </c>
      <c r="B22" s="23"/>
      <c r="C22" s="37"/>
      <c r="D22" s="71"/>
      <c r="E22" s="37"/>
      <c r="F22" s="67"/>
    </row>
    <row r="23" spans="1:6" x14ac:dyDescent="0.3">
      <c r="C23" s="36"/>
      <c r="D23" s="70"/>
      <c r="E23" s="36"/>
      <c r="F23" s="66"/>
    </row>
    <row r="24" spans="1:6" x14ac:dyDescent="0.3">
      <c r="A24" s="6" t="s">
        <v>2</v>
      </c>
      <c r="B24" s="7" t="s">
        <v>74</v>
      </c>
      <c r="C24" s="35">
        <v>1.1177999999999999</v>
      </c>
      <c r="D24" s="69">
        <v>1.1245000000000001</v>
      </c>
      <c r="E24" s="35">
        <v>1.1165</v>
      </c>
      <c r="F24" s="35">
        <v>1.1347</v>
      </c>
    </row>
    <row r="25" spans="1:6" x14ac:dyDescent="0.3">
      <c r="A25" s="6" t="s">
        <v>7</v>
      </c>
      <c r="B25" s="7" t="s">
        <v>75</v>
      </c>
      <c r="C25" s="35">
        <v>1.002</v>
      </c>
      <c r="D25" s="69">
        <v>1.0237000000000001</v>
      </c>
      <c r="E25" s="35">
        <v>1.0173000000000001</v>
      </c>
      <c r="F25" s="35">
        <v>1.0423</v>
      </c>
    </row>
    <row r="26" spans="1:6" x14ac:dyDescent="0.3">
      <c r="C26" s="36"/>
      <c r="D26" s="70"/>
      <c r="E26" s="36"/>
      <c r="F26" s="66"/>
    </row>
    <row r="27" spans="1:6" x14ac:dyDescent="0.3">
      <c r="A27" s="23" t="s">
        <v>8</v>
      </c>
      <c r="B27" s="23"/>
      <c r="C27" s="37"/>
      <c r="D27" s="71"/>
      <c r="E27" s="37"/>
      <c r="F27" s="67"/>
    </row>
    <row r="28" spans="1:6" x14ac:dyDescent="0.3">
      <c r="C28" s="36"/>
      <c r="D28" s="70"/>
      <c r="E28" s="36"/>
      <c r="F28" s="66"/>
    </row>
    <row r="29" spans="1:6" x14ac:dyDescent="0.3">
      <c r="A29" s="6" t="s">
        <v>2</v>
      </c>
      <c r="B29" s="7" t="s">
        <v>74</v>
      </c>
      <c r="C29" s="35">
        <v>1.1177999999999999</v>
      </c>
      <c r="D29" s="69">
        <v>1.1245000000000001</v>
      </c>
      <c r="E29" s="35">
        <v>1.1165</v>
      </c>
      <c r="F29" s="35">
        <v>1.1347</v>
      </c>
    </row>
    <row r="30" spans="1:6" x14ac:dyDescent="0.3">
      <c r="A30" s="6" t="s">
        <v>7</v>
      </c>
      <c r="B30" s="7" t="s">
        <v>75</v>
      </c>
      <c r="C30" s="35">
        <v>1.002</v>
      </c>
      <c r="D30" s="69">
        <v>1.0237000000000001</v>
      </c>
      <c r="E30" s="35">
        <v>1.0173000000000001</v>
      </c>
      <c r="F30" s="35">
        <v>1.0423</v>
      </c>
    </row>
    <row r="31" spans="1:6" x14ac:dyDescent="0.3">
      <c r="C31" s="36"/>
      <c r="D31" s="70"/>
      <c r="E31" s="36"/>
      <c r="F31" s="66"/>
    </row>
    <row r="32" spans="1:6" x14ac:dyDescent="0.3">
      <c r="A32" s="23" t="s">
        <v>9</v>
      </c>
      <c r="B32" s="23"/>
      <c r="C32" s="37"/>
      <c r="D32" s="71"/>
      <c r="E32" s="37"/>
      <c r="F32" s="67"/>
    </row>
    <row r="33" spans="1:6" x14ac:dyDescent="0.3">
      <c r="C33" s="36"/>
      <c r="D33" s="70"/>
      <c r="E33" s="36"/>
      <c r="F33" s="66"/>
    </row>
    <row r="34" spans="1:6" x14ac:dyDescent="0.3">
      <c r="A34" s="6" t="s">
        <v>2</v>
      </c>
      <c r="B34" s="7" t="s">
        <v>74</v>
      </c>
      <c r="C34" s="35">
        <v>1.0768</v>
      </c>
      <c r="D34" s="69">
        <v>1.0834999999999999</v>
      </c>
      <c r="E34" s="35">
        <v>1.0754999999999999</v>
      </c>
      <c r="F34" s="35">
        <v>1.0936999999999999</v>
      </c>
    </row>
    <row r="35" spans="1:6" x14ac:dyDescent="0.3">
      <c r="A35" s="6" t="s">
        <v>7</v>
      </c>
      <c r="B35" s="7" t="s">
        <v>76</v>
      </c>
      <c r="C35" s="35">
        <v>1.3046</v>
      </c>
      <c r="D35" s="69">
        <v>1.3120000000000001</v>
      </c>
      <c r="E35" s="35">
        <v>1.3031999999999999</v>
      </c>
      <c r="F35" s="35">
        <v>1.3232999999999999</v>
      </c>
    </row>
    <row r="36" spans="1:6" x14ac:dyDescent="0.3">
      <c r="A36" s="6" t="s">
        <v>10</v>
      </c>
      <c r="B36" s="7" t="s">
        <v>75</v>
      </c>
      <c r="C36" s="35">
        <v>0.99880000000000002</v>
      </c>
      <c r="D36" s="69">
        <v>1.0205</v>
      </c>
      <c r="E36" s="35">
        <v>1.0141</v>
      </c>
      <c r="F36" s="35">
        <v>1.0390999999999999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06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0657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D1FD-FA2F-41A5-A54D-57C25BE56DAB}">
  <dimension ref="A1:G36"/>
  <sheetViews>
    <sheetView workbookViewId="0">
      <selection activeCell="G24" sqref="G24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7" x14ac:dyDescent="0.3">
      <c r="A1" s="74"/>
      <c r="B1" s="75" t="s">
        <v>0</v>
      </c>
      <c r="C1" s="76"/>
      <c r="D1" s="76"/>
      <c r="E1" s="76"/>
      <c r="F1" s="76"/>
    </row>
    <row r="2" spans="1:7" x14ac:dyDescent="0.3">
      <c r="A2" s="74"/>
      <c r="B2" s="75" t="s">
        <v>83</v>
      </c>
      <c r="C2" s="76"/>
      <c r="D2" s="76"/>
      <c r="E2" s="76"/>
      <c r="F2" s="76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77" t="s">
        <v>171</v>
      </c>
      <c r="B4" s="78"/>
      <c r="C4" s="8" t="s">
        <v>172</v>
      </c>
      <c r="D4" s="8" t="s">
        <v>173</v>
      </c>
      <c r="E4" s="8" t="s">
        <v>174</v>
      </c>
      <c r="F4" s="8" t="s">
        <v>175</v>
      </c>
      <c r="G4" s="8" t="s">
        <v>176</v>
      </c>
    </row>
    <row r="6" spans="1:7" x14ac:dyDescent="0.3">
      <c r="A6" s="23" t="s">
        <v>1</v>
      </c>
      <c r="B6" s="23"/>
      <c r="C6" s="50"/>
      <c r="D6" s="23"/>
      <c r="E6" s="23"/>
      <c r="F6" s="23"/>
      <c r="G6" s="23"/>
    </row>
    <row r="7" spans="1:7" x14ac:dyDescent="0.3">
      <c r="C7" s="42"/>
    </row>
    <row r="8" spans="1:7" x14ac:dyDescent="0.3">
      <c r="A8" s="6" t="s">
        <v>2</v>
      </c>
      <c r="B8" s="7" t="s">
        <v>71</v>
      </c>
      <c r="C8" s="35">
        <v>0.58140000000000003</v>
      </c>
      <c r="D8" s="35">
        <v>0.59350000000000003</v>
      </c>
      <c r="E8" s="35">
        <v>0.61909999999999998</v>
      </c>
      <c r="F8" s="35">
        <v>0.59250000000000003</v>
      </c>
      <c r="G8" s="35">
        <v>0.60099999999999998</v>
      </c>
    </row>
    <row r="9" spans="1:7" ht="15" hidden="1" customHeight="1" x14ac:dyDescent="0.3">
      <c r="C9" s="36"/>
      <c r="D9" s="36"/>
      <c r="E9" s="36"/>
      <c r="F9" s="36"/>
      <c r="G9" s="36"/>
    </row>
    <row r="10" spans="1:7" ht="15" hidden="1" customHeight="1" x14ac:dyDescent="0.3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3">
      <c r="C11" s="36"/>
      <c r="D11" s="36"/>
      <c r="E11" s="36"/>
      <c r="F11" s="36"/>
      <c r="G11" s="36"/>
    </row>
    <row r="12" spans="1:7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3">
      <c r="A13" s="4"/>
      <c r="B13" s="5"/>
      <c r="C13" s="38"/>
      <c r="D13" s="38"/>
      <c r="E13" s="38"/>
      <c r="F13" s="38"/>
      <c r="G13" s="38"/>
    </row>
    <row r="14" spans="1:7" x14ac:dyDescent="0.3">
      <c r="A14" s="23" t="s">
        <v>4</v>
      </c>
      <c r="B14" s="23"/>
      <c r="C14" s="37"/>
      <c r="D14" s="37"/>
      <c r="E14" s="37"/>
      <c r="F14" s="37"/>
      <c r="G14" s="37"/>
    </row>
    <row r="15" spans="1:7" x14ac:dyDescent="0.3">
      <c r="C15" s="36"/>
      <c r="D15" s="36"/>
      <c r="E15" s="36"/>
      <c r="F15" s="36"/>
      <c r="G15" s="36"/>
    </row>
    <row r="16" spans="1:7" x14ac:dyDescent="0.3">
      <c r="A16" s="6" t="s">
        <v>2</v>
      </c>
      <c r="B16" s="7" t="s">
        <v>73</v>
      </c>
      <c r="C16" s="35">
        <v>0.64759999999999995</v>
      </c>
      <c r="D16" s="35">
        <v>0.65969999999999995</v>
      </c>
      <c r="E16" s="35">
        <v>0.68530000000000002</v>
      </c>
      <c r="F16" s="35">
        <v>0.65869999999999995</v>
      </c>
      <c r="G16" s="35">
        <v>0.66720000000000002</v>
      </c>
    </row>
    <row r="17" spans="1:7" x14ac:dyDescent="0.3">
      <c r="C17" s="36"/>
      <c r="D17" s="36"/>
      <c r="E17" s="36"/>
      <c r="F17" s="36"/>
      <c r="G17" s="36"/>
    </row>
    <row r="18" spans="1:7" x14ac:dyDescent="0.3">
      <c r="A18" s="23" t="s">
        <v>5</v>
      </c>
      <c r="B18" s="23"/>
      <c r="C18" s="37"/>
      <c r="D18" s="37"/>
      <c r="E18" s="37"/>
      <c r="F18" s="37"/>
      <c r="G18" s="37"/>
    </row>
    <row r="19" spans="1:7" x14ac:dyDescent="0.3">
      <c r="C19" s="36"/>
      <c r="D19" s="36"/>
      <c r="E19" s="36"/>
      <c r="F19" s="36"/>
      <c r="G19" s="36"/>
    </row>
    <row r="20" spans="1:7" x14ac:dyDescent="0.3">
      <c r="A20" s="6" t="s">
        <v>2</v>
      </c>
      <c r="B20" s="7" t="s">
        <v>73</v>
      </c>
      <c r="C20" s="35">
        <v>0.64090000000000003</v>
      </c>
      <c r="D20" s="35">
        <v>0.65300000000000002</v>
      </c>
      <c r="E20" s="35">
        <v>0.67859999999999998</v>
      </c>
      <c r="F20" s="35">
        <v>0.65200000000000002</v>
      </c>
      <c r="G20" s="35">
        <v>0.66049999999999998</v>
      </c>
    </row>
    <row r="21" spans="1:7" x14ac:dyDescent="0.3">
      <c r="C21" s="36"/>
      <c r="D21" s="36"/>
      <c r="E21" s="36"/>
      <c r="F21" s="36"/>
      <c r="G21" s="36"/>
    </row>
    <row r="22" spans="1:7" x14ac:dyDescent="0.3">
      <c r="A22" s="23" t="s">
        <v>6</v>
      </c>
      <c r="B22" s="23"/>
      <c r="C22" s="37"/>
      <c r="D22" s="37"/>
      <c r="E22" s="37"/>
      <c r="F22" s="37"/>
      <c r="G22" s="37"/>
    </row>
    <row r="23" spans="1:7" x14ac:dyDescent="0.3">
      <c r="C23" s="36"/>
      <c r="D23" s="36"/>
      <c r="E23" s="36"/>
      <c r="F23" s="36"/>
      <c r="G23" s="36"/>
    </row>
    <row r="24" spans="1:7" x14ac:dyDescent="0.3">
      <c r="A24" s="6" t="s">
        <v>2</v>
      </c>
      <c r="B24" s="7" t="s">
        <v>74</v>
      </c>
      <c r="C24" s="35">
        <v>1.1103000000000001</v>
      </c>
      <c r="D24" s="35">
        <v>1.1203000000000001</v>
      </c>
      <c r="E24" s="35">
        <v>1.1538999999999999</v>
      </c>
      <c r="F24" s="35">
        <v>1.1434</v>
      </c>
      <c r="G24" s="35">
        <v>1.1393</v>
      </c>
    </row>
    <row r="25" spans="1:7" x14ac:dyDescent="0.3">
      <c r="A25" s="6" t="s">
        <v>7</v>
      </c>
      <c r="B25" s="7" t="s">
        <v>75</v>
      </c>
      <c r="C25" s="35">
        <v>0.99019999999999997</v>
      </c>
      <c r="D25" s="35">
        <v>1.0023</v>
      </c>
      <c r="E25" s="35">
        <v>1.0279</v>
      </c>
      <c r="F25" s="35">
        <v>1.0013000000000001</v>
      </c>
      <c r="G25" s="35">
        <v>1.0098</v>
      </c>
    </row>
    <row r="26" spans="1:7" x14ac:dyDescent="0.3">
      <c r="C26" s="36"/>
      <c r="D26" s="36"/>
      <c r="E26" s="36"/>
      <c r="F26" s="36"/>
      <c r="G26" s="36"/>
    </row>
    <row r="27" spans="1:7" x14ac:dyDescent="0.3">
      <c r="A27" s="23" t="s">
        <v>8</v>
      </c>
      <c r="B27" s="23"/>
      <c r="C27" s="37"/>
      <c r="D27" s="37"/>
      <c r="E27" s="37"/>
      <c r="F27" s="37"/>
      <c r="G27" s="37"/>
    </row>
    <row r="28" spans="1:7" x14ac:dyDescent="0.3">
      <c r="C28" s="36"/>
      <c r="D28" s="36"/>
      <c r="E28" s="36"/>
      <c r="F28" s="36"/>
      <c r="G28" s="36"/>
    </row>
    <row r="29" spans="1:7" x14ac:dyDescent="0.3">
      <c r="A29" s="6" t="s">
        <v>2</v>
      </c>
      <c r="B29" s="7" t="s">
        <v>74</v>
      </c>
      <c r="C29" s="35">
        <v>1.1103000000000001</v>
      </c>
      <c r="D29" s="35">
        <v>1.1203000000000001</v>
      </c>
      <c r="E29" s="35">
        <v>1.1538999999999999</v>
      </c>
      <c r="F29" s="35">
        <v>1.1434</v>
      </c>
      <c r="G29" s="35">
        <v>1.1393</v>
      </c>
    </row>
    <row r="30" spans="1:7" x14ac:dyDescent="0.3">
      <c r="A30" s="6" t="s">
        <v>7</v>
      </c>
      <c r="B30" s="7" t="s">
        <v>75</v>
      </c>
      <c r="C30" s="35">
        <v>0.99019999999999997</v>
      </c>
      <c r="D30" s="35">
        <v>1.0023</v>
      </c>
      <c r="E30" s="35">
        <v>1.0279</v>
      </c>
      <c r="F30" s="35">
        <v>1.0013000000000001</v>
      </c>
      <c r="G30" s="35">
        <v>1.0098</v>
      </c>
    </row>
    <row r="31" spans="1:7" x14ac:dyDescent="0.3">
      <c r="C31" s="36"/>
      <c r="D31" s="36"/>
      <c r="E31" s="36"/>
      <c r="F31" s="36"/>
      <c r="G31" s="36"/>
    </row>
    <row r="32" spans="1:7" x14ac:dyDescent="0.3">
      <c r="A32" s="23" t="s">
        <v>9</v>
      </c>
      <c r="B32" s="23"/>
      <c r="C32" s="37"/>
      <c r="D32" s="37"/>
      <c r="E32" s="37"/>
      <c r="F32" s="37"/>
      <c r="G32" s="37"/>
    </row>
    <row r="33" spans="1:7" x14ac:dyDescent="0.3">
      <c r="C33" s="36"/>
      <c r="D33" s="36"/>
      <c r="E33" s="36"/>
      <c r="F33" s="36"/>
      <c r="G33" s="36"/>
    </row>
    <row r="34" spans="1:7" x14ac:dyDescent="0.3">
      <c r="A34" s="6" t="s">
        <v>2</v>
      </c>
      <c r="B34" s="7" t="s">
        <v>74</v>
      </c>
      <c r="C34" s="35">
        <v>1.0692999999999999</v>
      </c>
      <c r="D34" s="35">
        <v>1.0792999999999999</v>
      </c>
      <c r="E34" s="35">
        <v>1.1129</v>
      </c>
      <c r="F34" s="35">
        <v>1.1024</v>
      </c>
      <c r="G34" s="35">
        <v>1.0983000000000001</v>
      </c>
    </row>
    <row r="35" spans="1:7" x14ac:dyDescent="0.3">
      <c r="A35" s="6" t="s">
        <v>7</v>
      </c>
      <c r="B35" s="7" t="s">
        <v>76</v>
      </c>
      <c r="C35" s="35">
        <v>1.2963</v>
      </c>
      <c r="D35" s="35">
        <v>1.3073999999999999</v>
      </c>
      <c r="E35" s="35">
        <v>1.3443000000000001</v>
      </c>
      <c r="F35" s="35">
        <v>1.3328</v>
      </c>
      <c r="G35" s="35">
        <v>1.3283</v>
      </c>
    </row>
    <row r="36" spans="1:7" x14ac:dyDescent="0.3">
      <c r="A36" s="6" t="s">
        <v>10</v>
      </c>
      <c r="B36" s="7" t="s">
        <v>75</v>
      </c>
      <c r="C36" s="35">
        <v>0.98699999999999999</v>
      </c>
      <c r="D36" s="35">
        <v>0.99909999999999999</v>
      </c>
      <c r="E36" s="35">
        <v>1.0246999999999999</v>
      </c>
      <c r="F36" s="35">
        <v>0.99809999999999999</v>
      </c>
      <c r="G36" s="35">
        <v>1.0065999999999999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222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2225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F282-0C73-484F-B914-86CBCBC755F6}">
  <dimension ref="A1:F36"/>
  <sheetViews>
    <sheetView workbookViewId="0">
      <selection activeCell="J20" sqref="J20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4.109375" customWidth="1"/>
  </cols>
  <sheetData>
    <row r="1" spans="1:6" x14ac:dyDescent="0.3">
      <c r="A1" s="74"/>
      <c r="B1" s="75" t="s">
        <v>0</v>
      </c>
      <c r="C1" s="76"/>
      <c r="D1" s="76"/>
      <c r="E1" s="76"/>
      <c r="F1" s="76"/>
    </row>
    <row r="2" spans="1:6" x14ac:dyDescent="0.3">
      <c r="A2" s="74"/>
      <c r="B2" s="75" t="s">
        <v>83</v>
      </c>
      <c r="C2" s="76"/>
      <c r="D2" s="76"/>
      <c r="E2" s="76"/>
      <c r="F2" s="76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77" t="s">
        <v>170</v>
      </c>
      <c r="B4" s="78"/>
      <c r="C4" s="8" t="s">
        <v>166</v>
      </c>
      <c r="D4" s="8" t="s">
        <v>167</v>
      </c>
      <c r="E4" s="8" t="s">
        <v>168</v>
      </c>
      <c r="F4" s="8" t="s">
        <v>169</v>
      </c>
    </row>
    <row r="6" spans="1:6" x14ac:dyDescent="0.3">
      <c r="A6" s="23" t="s">
        <v>1</v>
      </c>
      <c r="B6" s="23"/>
      <c r="C6" s="50"/>
      <c r="D6" s="23"/>
      <c r="E6" s="23"/>
      <c r="F6" s="23"/>
    </row>
    <row r="7" spans="1:6" x14ac:dyDescent="0.3">
      <c r="C7" s="42"/>
    </row>
    <row r="8" spans="1:6" x14ac:dyDescent="0.3">
      <c r="A8" s="6" t="s">
        <v>2</v>
      </c>
      <c r="B8" s="7" t="s">
        <v>71</v>
      </c>
      <c r="C8" s="35">
        <v>0.61199999999999999</v>
      </c>
      <c r="D8" s="35">
        <v>0.59560000000000002</v>
      </c>
      <c r="E8" s="35">
        <v>0.57469999999999999</v>
      </c>
      <c r="F8" s="35">
        <v>0.58099999999999996</v>
      </c>
    </row>
    <row r="9" spans="1:6" ht="15" hidden="1" customHeight="1" x14ac:dyDescent="0.3">
      <c r="C9" s="48"/>
      <c r="D9" s="36"/>
      <c r="E9" s="36"/>
      <c r="F9" s="36"/>
    </row>
    <row r="10" spans="1:6" ht="15" hidden="1" customHeight="1" x14ac:dyDescent="0.3">
      <c r="A10" s="23" t="s">
        <v>3</v>
      </c>
      <c r="B10" s="23"/>
      <c r="C10" s="51"/>
      <c r="D10" s="37"/>
      <c r="E10" s="37"/>
      <c r="F10" s="37"/>
    </row>
    <row r="11" spans="1:6" ht="15" hidden="1" customHeight="1" x14ac:dyDescent="0.3">
      <c r="C11" s="48"/>
      <c r="D11" s="36"/>
      <c r="E11" s="36"/>
      <c r="F11" s="36"/>
    </row>
    <row r="12" spans="1:6" ht="15" hidden="1" customHeight="1" x14ac:dyDescent="0.3">
      <c r="A12" s="6" t="s">
        <v>2</v>
      </c>
      <c r="B12" s="7" t="s">
        <v>72</v>
      </c>
      <c r="C12" s="35"/>
      <c r="D12" s="35"/>
      <c r="E12" s="35"/>
      <c r="F12" s="35"/>
    </row>
    <row r="13" spans="1:6" x14ac:dyDescent="0.3">
      <c r="A13" s="4"/>
      <c r="B13" s="5"/>
      <c r="C13" s="47"/>
      <c r="D13" s="38"/>
      <c r="E13" s="38"/>
      <c r="F13" s="38"/>
    </row>
    <row r="14" spans="1:6" x14ac:dyDescent="0.3">
      <c r="A14" s="23" t="s">
        <v>4</v>
      </c>
      <c r="B14" s="23"/>
      <c r="C14" s="51"/>
      <c r="D14" s="37"/>
      <c r="E14" s="37"/>
      <c r="F14" s="37"/>
    </row>
    <row r="15" spans="1:6" x14ac:dyDescent="0.3">
      <c r="C15" s="48"/>
      <c r="D15" s="36"/>
      <c r="E15" s="36"/>
      <c r="F15" s="36"/>
    </row>
    <row r="16" spans="1:6" x14ac:dyDescent="0.3">
      <c r="A16" s="6" t="s">
        <v>2</v>
      </c>
      <c r="B16" s="7" t="s">
        <v>73</v>
      </c>
      <c r="C16" s="35">
        <v>0.67820000000000003</v>
      </c>
      <c r="D16" s="35">
        <v>0.66180000000000005</v>
      </c>
      <c r="E16" s="35">
        <v>0.64090000000000003</v>
      </c>
      <c r="F16" s="35">
        <v>0.6472</v>
      </c>
    </row>
    <row r="17" spans="1:6" x14ac:dyDescent="0.3">
      <c r="C17" s="48"/>
      <c r="D17" s="36"/>
      <c r="E17" s="36"/>
      <c r="F17" s="36"/>
    </row>
    <row r="18" spans="1:6" x14ac:dyDescent="0.3">
      <c r="A18" s="23" t="s">
        <v>5</v>
      </c>
      <c r="B18" s="23"/>
      <c r="C18" s="51"/>
      <c r="D18" s="37"/>
      <c r="E18" s="37"/>
      <c r="F18" s="37"/>
    </row>
    <row r="19" spans="1:6" x14ac:dyDescent="0.3">
      <c r="C19" s="48"/>
      <c r="D19" s="36"/>
      <c r="E19" s="36"/>
      <c r="F19" s="36"/>
    </row>
    <row r="20" spans="1:6" x14ac:dyDescent="0.3">
      <c r="A20" s="6" t="s">
        <v>2</v>
      </c>
      <c r="B20" s="7" t="s">
        <v>73</v>
      </c>
      <c r="C20" s="35">
        <v>0.67149999999999999</v>
      </c>
      <c r="D20" s="35">
        <v>0.65510000000000002</v>
      </c>
      <c r="E20" s="35">
        <v>0.63419999999999999</v>
      </c>
      <c r="F20" s="35">
        <v>0.64049999999999996</v>
      </c>
    </row>
    <row r="21" spans="1:6" x14ac:dyDescent="0.3">
      <c r="C21" s="48"/>
      <c r="D21" s="36"/>
      <c r="E21" s="36"/>
      <c r="F21" s="36"/>
    </row>
    <row r="22" spans="1:6" x14ac:dyDescent="0.3">
      <c r="A22" s="23" t="s">
        <v>6</v>
      </c>
      <c r="B22" s="23"/>
      <c r="C22" s="51"/>
      <c r="D22" s="37"/>
      <c r="E22" s="37"/>
      <c r="F22" s="37"/>
    </row>
    <row r="23" spans="1:6" x14ac:dyDescent="0.3">
      <c r="C23" s="48"/>
      <c r="D23" s="36"/>
      <c r="E23" s="36"/>
      <c r="F23" s="36"/>
    </row>
    <row r="24" spans="1:6" x14ac:dyDescent="0.3">
      <c r="A24" s="6" t="s">
        <v>2</v>
      </c>
      <c r="B24" s="7" t="s">
        <v>74</v>
      </c>
      <c r="C24" s="35">
        <v>1.1376999999999999</v>
      </c>
      <c r="D24" s="35">
        <v>1.1043000000000001</v>
      </c>
      <c r="E24" s="35">
        <v>1.0955999999999999</v>
      </c>
      <c r="F24" s="35">
        <v>1.1144000000000001</v>
      </c>
    </row>
    <row r="25" spans="1:6" x14ac:dyDescent="0.3">
      <c r="A25" s="6" t="s">
        <v>7</v>
      </c>
      <c r="B25" s="7" t="s">
        <v>75</v>
      </c>
      <c r="C25" s="35">
        <v>1.0207999999999999</v>
      </c>
      <c r="D25" s="35">
        <v>1.0044</v>
      </c>
      <c r="E25" s="35">
        <v>0.98350000000000004</v>
      </c>
      <c r="F25" s="35">
        <v>0.98980000000000001</v>
      </c>
    </row>
    <row r="26" spans="1:6" x14ac:dyDescent="0.3">
      <c r="C26" s="48"/>
      <c r="D26" s="36"/>
      <c r="E26" s="36"/>
      <c r="F26" s="36"/>
    </row>
    <row r="27" spans="1:6" x14ac:dyDescent="0.3">
      <c r="A27" s="23" t="s">
        <v>8</v>
      </c>
      <c r="B27" s="23"/>
      <c r="C27" s="51"/>
      <c r="D27" s="37"/>
      <c r="E27" s="37"/>
      <c r="F27" s="37"/>
    </row>
    <row r="28" spans="1:6" x14ac:dyDescent="0.3">
      <c r="C28" s="48"/>
      <c r="D28" s="36"/>
      <c r="E28" s="36"/>
      <c r="F28" s="36"/>
    </row>
    <row r="29" spans="1:6" x14ac:dyDescent="0.3">
      <c r="A29" s="6" t="s">
        <v>2</v>
      </c>
      <c r="B29" s="7" t="s">
        <v>74</v>
      </c>
      <c r="C29" s="35">
        <v>1.1376999999999999</v>
      </c>
      <c r="D29" s="35">
        <v>1.1043000000000001</v>
      </c>
      <c r="E29" s="35">
        <v>1.0955999999999999</v>
      </c>
      <c r="F29" s="35">
        <v>1.1144000000000001</v>
      </c>
    </row>
    <row r="30" spans="1:6" x14ac:dyDescent="0.3">
      <c r="A30" s="6" t="s">
        <v>7</v>
      </c>
      <c r="B30" s="7" t="s">
        <v>75</v>
      </c>
      <c r="C30" s="35">
        <v>1.0207999999999999</v>
      </c>
      <c r="D30" s="35">
        <v>1.0044</v>
      </c>
      <c r="E30" s="35">
        <v>0.98350000000000004</v>
      </c>
      <c r="F30" s="35">
        <v>0.98980000000000001</v>
      </c>
    </row>
    <row r="31" spans="1:6" x14ac:dyDescent="0.3">
      <c r="C31" s="48"/>
      <c r="D31" s="36"/>
      <c r="E31" s="36"/>
      <c r="F31" s="36"/>
    </row>
    <row r="32" spans="1:6" x14ac:dyDescent="0.3">
      <c r="A32" s="23" t="s">
        <v>9</v>
      </c>
      <c r="B32" s="23"/>
      <c r="C32" s="51"/>
      <c r="D32" s="37"/>
      <c r="E32" s="37"/>
      <c r="F32" s="37"/>
    </row>
    <row r="33" spans="1:6" x14ac:dyDescent="0.3">
      <c r="C33" s="48"/>
      <c r="D33" s="36"/>
      <c r="E33" s="36"/>
      <c r="F33" s="36"/>
    </row>
    <row r="34" spans="1:6" x14ac:dyDescent="0.3">
      <c r="A34" s="6" t="s">
        <v>2</v>
      </c>
      <c r="B34" s="7" t="s">
        <v>74</v>
      </c>
      <c r="C34" s="35">
        <v>1.0967</v>
      </c>
      <c r="D34" s="35">
        <v>1.0632999999999999</v>
      </c>
      <c r="E34" s="35">
        <v>1.0546</v>
      </c>
      <c r="F34" s="35">
        <v>1.0733999999999999</v>
      </c>
    </row>
    <row r="35" spans="1:6" x14ac:dyDescent="0.3">
      <c r="A35" s="6" t="s">
        <v>7</v>
      </c>
      <c r="B35" s="7" t="s">
        <v>76</v>
      </c>
      <c r="C35" s="35">
        <v>1.3265</v>
      </c>
      <c r="D35" s="35">
        <v>1.2898000000000001</v>
      </c>
      <c r="E35" s="35">
        <v>1.2802</v>
      </c>
      <c r="F35" s="35">
        <v>1.3008999999999999</v>
      </c>
    </row>
    <row r="36" spans="1:6" x14ac:dyDescent="0.3">
      <c r="A36" s="6" t="s">
        <v>10</v>
      </c>
      <c r="B36" s="7" t="s">
        <v>75</v>
      </c>
      <c r="C36" s="35">
        <v>1.0176000000000001</v>
      </c>
      <c r="D36" s="35">
        <v>1.0012000000000001</v>
      </c>
      <c r="E36" s="35">
        <v>0.98029999999999995</v>
      </c>
      <c r="F36" s="35">
        <v>0.98660000000000003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48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48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List1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  <vt:lpstr>06-2023</vt:lpstr>
      <vt:lpstr>05-2023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2025-04-01T08:49:58Z</dcterms:modified>
  <cp:category/>
  <cp:contentStatus/>
</cp:coreProperties>
</file>